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5" yWindow="3495" windowWidth="16485" windowHeight="5490" activeTab="0"/>
  </bookViews>
  <sheets>
    <sheet name="Diem" sheetId="1" r:id="rId1"/>
  </sheets>
  <definedNames>
    <definedName name="_xlnm.Print_Area" localSheetId="0">'Diem'!$A$1:$U$77</definedName>
  </definedNames>
  <calcPr fullCalcOnLoad="1"/>
</workbook>
</file>

<file path=xl/sharedStrings.xml><?xml version="1.0" encoding="utf-8"?>
<sst xmlns="http://schemas.openxmlformats.org/spreadsheetml/2006/main" count="129" uniqueCount="84">
  <si>
    <t>PHÒNG GD&amp;ĐT THỊ XÃ BẾN CÁT</t>
  </si>
  <si>
    <t>CỘNG HOÀ XÃ HỘI CHỦ NGHĨA VIỆT NAM</t>
  </si>
  <si>
    <t>TRƯỜNG THCS PHÚ AN</t>
  </si>
  <si>
    <t>Độc lập - Tự do - Hạnh phúc</t>
  </si>
  <si>
    <t>BẢNG THỐNG KÊ TỈ LỆ XẾP LOẠI KẾT QUẢ HỌC TẬP VÀ KẾT QUẢ RÈN LUYỆN</t>
  </si>
  <si>
    <t>Học kỳ 1, Năm học 2023 - 2024</t>
  </si>
  <si>
    <t>STT</t>
  </si>
  <si>
    <t>Lớp</t>
  </si>
  <si>
    <t>Sĩ số</t>
  </si>
  <si>
    <t>Kết quả học tập</t>
  </si>
  <si>
    <t>Kết quả rèn luyện</t>
  </si>
  <si>
    <t>Tốt</t>
  </si>
  <si>
    <t>Khá</t>
  </si>
  <si>
    <t>Đạt</t>
  </si>
  <si>
    <t>Chưa Đạt</t>
  </si>
  <si>
    <t>SL</t>
  </si>
  <si>
    <t>TL</t>
  </si>
  <si>
    <t>TỔNG CỘNG</t>
  </si>
  <si>
    <t>Khối 6</t>
  </si>
  <si>
    <t>6A1</t>
  </si>
  <si>
    <t>6A2</t>
  </si>
  <si>
    <t>6A3</t>
  </si>
  <si>
    <t>6A4</t>
  </si>
  <si>
    <t>6A5</t>
  </si>
  <si>
    <t>6A6</t>
  </si>
  <si>
    <t>6A7</t>
  </si>
  <si>
    <t>6A8</t>
  </si>
  <si>
    <t>6A9</t>
  </si>
  <si>
    <t>6A10</t>
  </si>
  <si>
    <t>6A11</t>
  </si>
  <si>
    <t>6A12</t>
  </si>
  <si>
    <t>6A13</t>
  </si>
  <si>
    <t>6A14</t>
  </si>
  <si>
    <t>6A15</t>
  </si>
  <si>
    <t>Khối 7</t>
  </si>
  <si>
    <t>7A1</t>
  </si>
  <si>
    <t>7A2</t>
  </si>
  <si>
    <t>7A3</t>
  </si>
  <si>
    <t>7A4</t>
  </si>
  <si>
    <t>7A5</t>
  </si>
  <si>
    <t>7A6</t>
  </si>
  <si>
    <t>7A7</t>
  </si>
  <si>
    <t>7A8</t>
  </si>
  <si>
    <t>7A9</t>
  </si>
  <si>
    <t>7A10</t>
  </si>
  <si>
    <t>7A11</t>
  </si>
  <si>
    <t>7A12</t>
  </si>
  <si>
    <t>7A13</t>
  </si>
  <si>
    <t>Khối 8</t>
  </si>
  <si>
    <t>8A1</t>
  </si>
  <si>
    <t>8A2</t>
  </si>
  <si>
    <t>8A3</t>
  </si>
  <si>
    <t>8A4</t>
  </si>
  <si>
    <t>8A5</t>
  </si>
  <si>
    <t>8A6</t>
  </si>
  <si>
    <t>8A7</t>
  </si>
  <si>
    <t>8A8</t>
  </si>
  <si>
    <t>8A9</t>
  </si>
  <si>
    <t>8A10</t>
  </si>
  <si>
    <t>8A11</t>
  </si>
  <si>
    <t>Học lực</t>
  </si>
  <si>
    <t>Hạnh kiểm</t>
  </si>
  <si>
    <t>Giỏi</t>
  </si>
  <si>
    <t>Trung bình</t>
  </si>
  <si>
    <t>Yếu</t>
  </si>
  <si>
    <t>Kém</t>
  </si>
  <si>
    <t>Khối 9</t>
  </si>
  <si>
    <t>9A1</t>
  </si>
  <si>
    <t>9A2</t>
  </si>
  <si>
    <t>9A3</t>
  </si>
  <si>
    <t>9A4</t>
  </si>
  <si>
    <t>9A5</t>
  </si>
  <si>
    <t>9A6</t>
  </si>
  <si>
    <t>9A7</t>
  </si>
  <si>
    <t>9A8</t>
  </si>
  <si>
    <t>9A9</t>
  </si>
  <si>
    <t>9A10</t>
  </si>
  <si>
    <t>9A11</t>
  </si>
  <si>
    <t>9A12</t>
  </si>
  <si>
    <t>9A13</t>
  </si>
  <si>
    <t>Người lập bảng</t>
  </si>
  <si>
    <t>Lê Quang Nhân</t>
  </si>
  <si>
    <t>HIỆU TRƯỞNG</t>
  </si>
  <si>
    <t>Văn Quang Sĩ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</si>
</sst>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7">
    <font>
      <sz val="11"/>
      <color indexed="8"/>
      <name val="Calibri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u val="single"/>
      <sz val="10"/>
      <color indexed="8"/>
      <name val="Times New Roman"/>
      <family val="0"/>
    </font>
    <font>
      <u val="single"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0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sz val="12"/>
      <color indexed="8"/>
      <name val="Tahoma"/>
      <family val="2"/>
    </font>
    <font>
      <sz val="12"/>
      <color indexed="9"/>
      <name val="Tahoma"/>
      <family val="2"/>
    </font>
    <font>
      <sz val="12"/>
      <color indexed="20"/>
      <name val="Tahoma"/>
      <family val="2"/>
    </font>
    <font>
      <b/>
      <sz val="12"/>
      <color indexed="52"/>
      <name val="Tahoma"/>
      <family val="2"/>
    </font>
    <font>
      <b/>
      <sz val="12"/>
      <color indexed="9"/>
      <name val="Tahoma"/>
      <family val="2"/>
    </font>
    <font>
      <i/>
      <sz val="12"/>
      <color indexed="23"/>
      <name val="Tahoma"/>
      <family val="2"/>
    </font>
    <font>
      <sz val="12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62"/>
      <name val="Tahoma"/>
      <family val="2"/>
    </font>
    <font>
      <sz val="12"/>
      <color indexed="52"/>
      <name val="Tahoma"/>
      <family val="2"/>
    </font>
    <font>
      <sz val="12"/>
      <color indexed="60"/>
      <name val="Tahoma"/>
      <family val="2"/>
    </font>
    <font>
      <b/>
      <sz val="12"/>
      <color indexed="63"/>
      <name val="Tahoma"/>
      <family val="2"/>
    </font>
    <font>
      <b/>
      <sz val="18"/>
      <color indexed="56"/>
      <name val="Cambria"/>
      <family val="2"/>
    </font>
    <font>
      <b/>
      <sz val="12"/>
      <color indexed="8"/>
      <name val="Tahoma"/>
      <family val="2"/>
    </font>
    <font>
      <sz val="12"/>
      <color indexed="10"/>
      <name val="Tahoma"/>
      <family val="2"/>
    </font>
    <font>
      <sz val="10"/>
      <color indexed="9"/>
      <name val="Times New Roman"/>
      <family val="1"/>
    </font>
    <font>
      <u val="single"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Calibri"/>
      <family val="2"/>
    </font>
    <font>
      <sz val="13"/>
      <color indexed="9"/>
      <name val="Calibri"/>
      <family val="2"/>
    </font>
    <font>
      <sz val="12"/>
      <color theme="1"/>
      <name val="Tahoma"/>
      <family val="2"/>
    </font>
    <font>
      <sz val="12"/>
      <color theme="0"/>
      <name val="Tahoma"/>
      <family val="2"/>
    </font>
    <font>
      <sz val="12"/>
      <color rgb="FF9C0006"/>
      <name val="Tahoma"/>
      <family val="2"/>
    </font>
    <font>
      <b/>
      <sz val="12"/>
      <color rgb="FFFA7D00"/>
      <name val="Tahoma"/>
      <family val="2"/>
    </font>
    <font>
      <b/>
      <sz val="12"/>
      <color theme="0"/>
      <name val="Tahoma"/>
      <family val="2"/>
    </font>
    <font>
      <i/>
      <sz val="12"/>
      <color rgb="FF7F7F7F"/>
      <name val="Tahoma"/>
      <family val="2"/>
    </font>
    <font>
      <sz val="12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2"/>
      <color rgb="FF3F3F76"/>
      <name val="Tahoma"/>
      <family val="2"/>
    </font>
    <font>
      <sz val="12"/>
      <color rgb="FFFA7D00"/>
      <name val="Tahoma"/>
      <family val="2"/>
    </font>
    <font>
      <sz val="12"/>
      <color rgb="FF9C6500"/>
      <name val="Tahoma"/>
      <family val="2"/>
    </font>
    <font>
      <b/>
      <sz val="12"/>
      <color rgb="FF3F3F3F"/>
      <name val="Tahoma"/>
      <family val="2"/>
    </font>
    <font>
      <b/>
      <sz val="18"/>
      <color theme="3"/>
      <name val="Cambria"/>
      <family val="2"/>
    </font>
    <font>
      <b/>
      <sz val="12"/>
      <color theme="1"/>
      <name val="Tahoma"/>
      <family val="2"/>
    </font>
    <font>
      <sz val="12"/>
      <color rgb="FFFF0000"/>
      <name val="Tahoma"/>
      <family val="2"/>
    </font>
    <font>
      <sz val="10"/>
      <color theme="0"/>
      <name val="Times New Roman"/>
      <family val="1"/>
    </font>
    <font>
      <u val="single"/>
      <sz val="10"/>
      <color theme="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Calibri"/>
      <family val="2"/>
    </font>
    <font>
      <sz val="13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2"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/>
      <protection/>
    </xf>
    <xf numFmtId="10" fontId="0" fillId="0" borderId="10" xfId="0" applyNumberFormat="1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10" fontId="0" fillId="0" borderId="11" xfId="0" applyNumberFormat="1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10" fontId="0" fillId="0" borderId="12" xfId="0" applyNumberForma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10" fontId="7" fillId="0" borderId="13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top"/>
      <protection/>
    </xf>
    <xf numFmtId="0" fontId="2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4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 vertical="top"/>
      <protection/>
    </xf>
    <xf numFmtId="0" fontId="51" fillId="0" borderId="0" xfId="0" applyFont="1" applyFill="1" applyAlignment="1" applyProtection="1">
      <alignment/>
      <protection/>
    </xf>
    <xf numFmtId="0" fontId="52" fillId="0" borderId="0" xfId="0" applyFont="1" applyFill="1" applyAlignment="1" applyProtection="1">
      <alignment/>
      <protection/>
    </xf>
    <xf numFmtId="0" fontId="53" fillId="0" borderId="0" xfId="0" applyFont="1" applyFill="1" applyAlignment="1" applyProtection="1">
      <alignment horizontal="center"/>
      <protection/>
    </xf>
    <xf numFmtId="0" fontId="54" fillId="0" borderId="0" xfId="0" applyFont="1" applyFill="1" applyAlignment="1" applyProtection="1">
      <alignment horizontal="center" vertical="center"/>
      <protection/>
    </xf>
    <xf numFmtId="0" fontId="55" fillId="0" borderId="0" xfId="0" applyFont="1" applyFill="1" applyAlignment="1" applyProtection="1">
      <alignment/>
      <protection/>
    </xf>
    <xf numFmtId="0" fontId="56" fillId="0" borderId="0" xfId="0" applyFont="1" applyFill="1" applyAlignment="1" applyProtection="1">
      <alignment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8"/>
  <sheetViews>
    <sheetView tabSelected="1" view="pageBreakPreview" zoomScaleSheetLayoutView="100" zoomScalePageLayoutView="0" workbookViewId="0" topLeftCell="A1">
      <selection activeCell="AC10" sqref="AC10"/>
    </sheetView>
  </sheetViews>
  <sheetFormatPr defaultColWidth="9.140625" defaultRowHeight="15" customHeight="1"/>
  <cols>
    <col min="1" max="1" width="6.00390625" style="3" customWidth="1"/>
    <col min="2" max="2" width="7.8515625" style="3" customWidth="1"/>
    <col min="3" max="3" width="6.140625" style="3" customWidth="1"/>
    <col min="4" max="4" width="5.57421875" style="11" customWidth="1"/>
    <col min="5" max="5" width="7.8515625" style="11" customWidth="1"/>
    <col min="6" max="6" width="6.421875" style="11" customWidth="1"/>
    <col min="7" max="7" width="7.8515625" style="11" customWidth="1"/>
    <col min="8" max="8" width="7.00390625" style="11" customWidth="1"/>
    <col min="9" max="9" width="7.8515625" style="11" customWidth="1"/>
    <col min="10" max="10" width="5.8515625" style="11" customWidth="1"/>
    <col min="11" max="11" width="7.8515625" style="11" customWidth="1"/>
    <col min="12" max="12" width="6.28125" style="11" customWidth="1"/>
    <col min="13" max="15" width="7.8515625" style="11" customWidth="1"/>
    <col min="16" max="16" width="5.8515625" style="11" customWidth="1"/>
    <col min="17" max="17" width="7.8515625" style="11" customWidth="1"/>
    <col min="18" max="18" width="6.7109375" style="11" customWidth="1"/>
    <col min="19" max="19" width="7.8515625" style="11" customWidth="1"/>
    <col min="20" max="20" width="5.00390625" style="0" customWidth="1"/>
    <col min="21" max="21" width="8.421875" style="0" customWidth="1"/>
    <col min="22" max="22" width="5.421875" style="40" bestFit="1" customWidth="1"/>
    <col min="23" max="27" width="9.140625" style="40" customWidth="1"/>
  </cols>
  <sheetData>
    <row r="1" spans="1:27" s="1" customFormat="1" ht="15" customHeight="1">
      <c r="A1" s="27" t="s">
        <v>0</v>
      </c>
      <c r="B1" s="27"/>
      <c r="C1" s="27"/>
      <c r="D1" s="27"/>
      <c r="E1" s="27"/>
      <c r="F1" s="29" t="s">
        <v>1</v>
      </c>
      <c r="G1" s="30"/>
      <c r="H1" s="30"/>
      <c r="I1" s="30"/>
      <c r="J1" s="30"/>
      <c r="K1" s="30"/>
      <c r="L1" s="30"/>
      <c r="M1" s="30"/>
      <c r="N1" s="31"/>
      <c r="O1" s="31"/>
      <c r="P1" s="31"/>
      <c r="Q1" s="31"/>
      <c r="R1" s="31"/>
      <c r="S1" s="31"/>
      <c r="V1" s="36"/>
      <c r="W1" s="36"/>
      <c r="X1" s="36"/>
      <c r="Y1" s="36"/>
      <c r="Z1" s="36"/>
      <c r="AA1" s="36"/>
    </row>
    <row r="2" spans="1:27" s="2" customFormat="1" ht="15" customHeight="1">
      <c r="A2" s="28" t="s">
        <v>2</v>
      </c>
      <c r="B2" s="28"/>
      <c r="C2" s="28"/>
      <c r="D2" s="28"/>
      <c r="E2" s="28"/>
      <c r="F2" s="32" t="s">
        <v>3</v>
      </c>
      <c r="G2" s="33"/>
      <c r="H2" s="33"/>
      <c r="I2" s="33"/>
      <c r="J2" s="33"/>
      <c r="K2" s="33"/>
      <c r="L2" s="33"/>
      <c r="M2" s="33"/>
      <c r="N2" s="34"/>
      <c r="O2" s="34"/>
      <c r="P2" s="34"/>
      <c r="Q2" s="34"/>
      <c r="R2" s="34"/>
      <c r="S2" s="34"/>
      <c r="V2" s="37"/>
      <c r="W2" s="37"/>
      <c r="X2" s="37"/>
      <c r="Y2" s="37"/>
      <c r="Z2" s="37"/>
      <c r="AA2" s="37"/>
    </row>
    <row r="4" spans="1:27" s="3" customFormat="1" ht="15" customHeight="1">
      <c r="A4" s="35" t="s">
        <v>4</v>
      </c>
      <c r="B4" s="35"/>
      <c r="C4" s="3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V4" s="38"/>
      <c r="W4" s="38"/>
      <c r="X4" s="38"/>
      <c r="Y4" s="38"/>
      <c r="Z4" s="38"/>
      <c r="AA4" s="38"/>
    </row>
    <row r="5" spans="1:27" s="3" customFormat="1" ht="15" customHeight="1">
      <c r="A5" s="25" t="s">
        <v>5</v>
      </c>
      <c r="B5" s="25"/>
      <c r="C5" s="25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V5" s="38"/>
      <c r="W5" s="38"/>
      <c r="X5" s="38"/>
      <c r="Y5" s="38"/>
      <c r="Z5" s="38"/>
      <c r="AA5" s="38"/>
    </row>
    <row r="6" spans="1:27" s="4" customFormat="1" ht="14.25" customHeight="1">
      <c r="A6" s="24" t="s">
        <v>6</v>
      </c>
      <c r="B6" s="24" t="s">
        <v>7</v>
      </c>
      <c r="C6" s="24" t="s">
        <v>8</v>
      </c>
      <c r="D6" s="24" t="s">
        <v>9</v>
      </c>
      <c r="E6" s="24"/>
      <c r="F6" s="24"/>
      <c r="G6" s="24"/>
      <c r="H6" s="24"/>
      <c r="I6" s="24"/>
      <c r="J6" s="24"/>
      <c r="K6" s="24"/>
      <c r="L6" s="24" t="s">
        <v>10</v>
      </c>
      <c r="M6" s="24"/>
      <c r="N6" s="24"/>
      <c r="O6" s="24"/>
      <c r="P6" s="24"/>
      <c r="Q6" s="24"/>
      <c r="R6" s="24"/>
      <c r="S6" s="24"/>
      <c r="V6" s="39"/>
      <c r="W6" s="39"/>
      <c r="X6" s="39"/>
      <c r="Y6" s="39"/>
      <c r="Z6" s="39"/>
      <c r="AA6" s="39"/>
    </row>
    <row r="7" spans="1:27" s="4" customFormat="1" ht="14.25" customHeight="1">
      <c r="A7" s="24"/>
      <c r="B7" s="24"/>
      <c r="C7" s="24"/>
      <c r="D7" s="24" t="s">
        <v>11</v>
      </c>
      <c r="E7" s="24"/>
      <c r="F7" s="24" t="s">
        <v>12</v>
      </c>
      <c r="G7" s="24"/>
      <c r="H7" s="24" t="s">
        <v>13</v>
      </c>
      <c r="I7" s="24"/>
      <c r="J7" s="24" t="s">
        <v>14</v>
      </c>
      <c r="K7" s="24"/>
      <c r="L7" s="24" t="s">
        <v>11</v>
      </c>
      <c r="M7" s="24"/>
      <c r="N7" s="24" t="s">
        <v>12</v>
      </c>
      <c r="O7" s="24"/>
      <c r="P7" s="24" t="s">
        <v>13</v>
      </c>
      <c r="Q7" s="24"/>
      <c r="R7" s="24" t="s">
        <v>14</v>
      </c>
      <c r="S7" s="24"/>
      <c r="V7" s="39"/>
      <c r="W7" s="39"/>
      <c r="X7" s="39"/>
      <c r="Y7" s="39"/>
      <c r="Z7" s="39"/>
      <c r="AA7" s="39"/>
    </row>
    <row r="8" spans="1:19" ht="15" customHeight="1">
      <c r="A8" s="24"/>
      <c r="B8" s="24"/>
      <c r="C8" s="24"/>
      <c r="D8" s="12" t="s">
        <v>15</v>
      </c>
      <c r="E8" s="12" t="s">
        <v>16</v>
      </c>
      <c r="F8" s="12" t="s">
        <v>15</v>
      </c>
      <c r="G8" s="12" t="s">
        <v>16</v>
      </c>
      <c r="H8" s="12" t="s">
        <v>15</v>
      </c>
      <c r="I8" s="12" t="s">
        <v>16</v>
      </c>
      <c r="J8" s="12" t="s">
        <v>15</v>
      </c>
      <c r="K8" s="12" t="s">
        <v>16</v>
      </c>
      <c r="L8" s="12" t="s">
        <v>15</v>
      </c>
      <c r="M8" s="12" t="s">
        <v>16</v>
      </c>
      <c r="N8" s="12" t="s">
        <v>15</v>
      </c>
      <c r="O8" s="12" t="s">
        <v>16</v>
      </c>
      <c r="P8" s="12" t="s">
        <v>15</v>
      </c>
      <c r="Q8" s="12" t="s">
        <v>16</v>
      </c>
      <c r="R8" s="12" t="s">
        <v>15</v>
      </c>
      <c r="S8" s="12" t="s">
        <v>16</v>
      </c>
    </row>
    <row r="9" spans="1:24" ht="15" customHeight="1">
      <c r="A9" s="23" t="s">
        <v>17</v>
      </c>
      <c r="B9" s="23"/>
      <c r="C9" s="16">
        <f>SUM(C10,C26,C40)</f>
        <v>1682</v>
      </c>
      <c r="D9" s="16">
        <f>SUM(D10,D26,D40)</f>
        <v>485</v>
      </c>
      <c r="E9" s="17">
        <f aca="true" t="shared" si="0" ref="E9:E51">D9/C9</f>
        <v>0.28834720570749106</v>
      </c>
      <c r="F9" s="16">
        <f>SUM(F10,F26,F40)</f>
        <v>528</v>
      </c>
      <c r="G9" s="17">
        <f aca="true" t="shared" si="1" ref="G9:G51">F9/C9</f>
        <v>0.31391200951248516</v>
      </c>
      <c r="H9" s="16">
        <f>SUM(H10,H26,H40)</f>
        <v>499</v>
      </c>
      <c r="I9" s="17">
        <f aca="true" t="shared" si="2" ref="I9:I51">H9/C9</f>
        <v>0.2966706302021403</v>
      </c>
      <c r="J9" s="16">
        <f>SUM(J10,J26,J40)</f>
        <v>170</v>
      </c>
      <c r="K9" s="17">
        <f aca="true" t="shared" si="3" ref="K9:K51">J9/C9</f>
        <v>0.10107015457788347</v>
      </c>
      <c r="L9" s="16">
        <f>SUM(L10,L26,L40)</f>
        <v>1493</v>
      </c>
      <c r="M9" s="17">
        <f aca="true" t="shared" si="4" ref="M9:M51">L9/C9</f>
        <v>0.8876337693222355</v>
      </c>
      <c r="N9" s="16">
        <f>SUM(N10,N26,N40)</f>
        <v>186</v>
      </c>
      <c r="O9" s="17">
        <f aca="true" t="shared" si="5" ref="O9:O51">N9/C9</f>
        <v>0.11058263971462545</v>
      </c>
      <c r="P9" s="16">
        <f>SUM(P10,P26,P40)</f>
        <v>3</v>
      </c>
      <c r="Q9" s="17">
        <f aca="true" t="shared" si="6" ref="Q9:Q51">P9/C9</f>
        <v>0.0017835909631391202</v>
      </c>
      <c r="R9" s="16">
        <f>SUM(R10,R26,R40)</f>
        <v>0</v>
      </c>
      <c r="S9" s="17">
        <v>0</v>
      </c>
      <c r="X9" s="40">
        <f>C9+C57</f>
        <v>2198</v>
      </c>
    </row>
    <row r="10" spans="1:19" ht="15" customHeight="1">
      <c r="A10" s="23" t="s">
        <v>18</v>
      </c>
      <c r="B10" s="23"/>
      <c r="C10" s="16">
        <f>SUM(C11:C25)</f>
        <v>700</v>
      </c>
      <c r="D10" s="16">
        <f>SUM(D11:D25)</f>
        <v>212</v>
      </c>
      <c r="E10" s="17">
        <f t="shared" si="0"/>
        <v>0.3028571428571429</v>
      </c>
      <c r="F10" s="16">
        <f>SUM(F11:F25)</f>
        <v>206</v>
      </c>
      <c r="G10" s="17">
        <f t="shared" si="1"/>
        <v>0.29428571428571426</v>
      </c>
      <c r="H10" s="16">
        <f>SUM(H11:H25)</f>
        <v>205</v>
      </c>
      <c r="I10" s="17">
        <f t="shared" si="2"/>
        <v>0.29285714285714287</v>
      </c>
      <c r="J10" s="16">
        <f>SUM(J11:J25)</f>
        <v>77</v>
      </c>
      <c r="K10" s="17">
        <f t="shared" si="3"/>
        <v>0.11</v>
      </c>
      <c r="L10" s="16">
        <f>SUM(L11:L25)</f>
        <v>612</v>
      </c>
      <c r="M10" s="17">
        <f t="shared" si="4"/>
        <v>0.8742857142857143</v>
      </c>
      <c r="N10" s="16">
        <f>SUM(N11:N25)</f>
        <v>85</v>
      </c>
      <c r="O10" s="17">
        <f t="shared" si="5"/>
        <v>0.12142857142857143</v>
      </c>
      <c r="P10" s="16">
        <f>SUM(P11:P25)</f>
        <v>3</v>
      </c>
      <c r="Q10" s="17">
        <f t="shared" si="6"/>
        <v>0.004285714285714286</v>
      </c>
      <c r="R10" s="16">
        <f>SUM(R11:R25)</f>
        <v>0</v>
      </c>
      <c r="S10" s="17">
        <f aca="true" t="shared" si="7" ref="S10:S51">R10/C10</f>
        <v>0</v>
      </c>
    </row>
    <row r="11" spans="1:25" ht="15" customHeight="1">
      <c r="A11" s="13">
        <v>1</v>
      </c>
      <c r="B11" s="13" t="s">
        <v>19</v>
      </c>
      <c r="C11" s="13">
        <v>35</v>
      </c>
      <c r="D11" s="5">
        <v>34</v>
      </c>
      <c r="E11" s="6">
        <f t="shared" si="0"/>
        <v>0.9714285714285714</v>
      </c>
      <c r="F11" s="5">
        <v>1</v>
      </c>
      <c r="G11" s="6">
        <f t="shared" si="1"/>
        <v>0.02857142857142857</v>
      </c>
      <c r="H11" s="5">
        <v>0</v>
      </c>
      <c r="I11" s="6">
        <f t="shared" si="2"/>
        <v>0</v>
      </c>
      <c r="J11" s="5">
        <v>0</v>
      </c>
      <c r="K11" s="6">
        <f t="shared" si="3"/>
        <v>0</v>
      </c>
      <c r="L11" s="5">
        <v>35</v>
      </c>
      <c r="M11" s="6">
        <f t="shared" si="4"/>
        <v>1</v>
      </c>
      <c r="N11" s="5">
        <v>0</v>
      </c>
      <c r="O11" s="6">
        <f t="shared" si="5"/>
        <v>0</v>
      </c>
      <c r="P11" s="5">
        <v>0</v>
      </c>
      <c r="Q11" s="6">
        <f t="shared" si="6"/>
        <v>0</v>
      </c>
      <c r="R11" s="5">
        <v>0</v>
      </c>
      <c r="S11" s="6">
        <f t="shared" si="7"/>
        <v>0</v>
      </c>
      <c r="W11" s="40">
        <f aca="true" t="shared" si="8" ref="W11:W51">D11+F11+H11+J11</f>
        <v>35</v>
      </c>
      <c r="X11" s="40">
        <f aca="true" t="shared" si="9" ref="X11:X51">R11+P11+N11+L11</f>
        <v>35</v>
      </c>
      <c r="Y11" s="40" t="b">
        <f aca="true" t="shared" si="10" ref="Y11:Y51">W11=C11</f>
        <v>1</v>
      </c>
    </row>
    <row r="12" spans="1:25" ht="15" customHeight="1">
      <c r="A12" s="14">
        <v>2</v>
      </c>
      <c r="B12" s="14" t="s">
        <v>20</v>
      </c>
      <c r="C12" s="14">
        <v>49</v>
      </c>
      <c r="D12" s="7">
        <v>14</v>
      </c>
      <c r="E12" s="8">
        <f t="shared" si="0"/>
        <v>0.2857142857142857</v>
      </c>
      <c r="F12" s="7">
        <v>18</v>
      </c>
      <c r="G12" s="8">
        <f t="shared" si="1"/>
        <v>0.3673469387755102</v>
      </c>
      <c r="H12" s="7">
        <v>13</v>
      </c>
      <c r="I12" s="8">
        <f t="shared" si="2"/>
        <v>0.2653061224489796</v>
      </c>
      <c r="J12" s="7">
        <v>4</v>
      </c>
      <c r="K12" s="8">
        <f t="shared" si="3"/>
        <v>0.08163265306122448</v>
      </c>
      <c r="L12" s="7">
        <v>43</v>
      </c>
      <c r="M12" s="8">
        <f t="shared" si="4"/>
        <v>0.8775510204081632</v>
      </c>
      <c r="N12" s="7">
        <v>6</v>
      </c>
      <c r="O12" s="8">
        <f t="shared" si="5"/>
        <v>0.12244897959183673</v>
      </c>
      <c r="P12" s="7">
        <v>0</v>
      </c>
      <c r="Q12" s="8">
        <f t="shared" si="6"/>
        <v>0</v>
      </c>
      <c r="R12" s="7">
        <v>0</v>
      </c>
      <c r="S12" s="8">
        <f t="shared" si="7"/>
        <v>0</v>
      </c>
      <c r="W12" s="40">
        <f t="shared" si="8"/>
        <v>49</v>
      </c>
      <c r="X12" s="40">
        <f t="shared" si="9"/>
        <v>49</v>
      </c>
      <c r="Y12" s="40" t="b">
        <f t="shared" si="10"/>
        <v>1</v>
      </c>
    </row>
    <row r="13" spans="1:25" ht="15" customHeight="1">
      <c r="A13" s="14">
        <v>3</v>
      </c>
      <c r="B13" s="14" t="s">
        <v>21</v>
      </c>
      <c r="C13" s="14">
        <v>47</v>
      </c>
      <c r="D13" s="7">
        <v>8</v>
      </c>
      <c r="E13" s="8">
        <f t="shared" si="0"/>
        <v>0.1702127659574468</v>
      </c>
      <c r="F13" s="7">
        <v>11</v>
      </c>
      <c r="G13" s="8">
        <f t="shared" si="1"/>
        <v>0.23404255319148937</v>
      </c>
      <c r="H13" s="7">
        <v>18</v>
      </c>
      <c r="I13" s="8">
        <f t="shared" si="2"/>
        <v>0.3829787234042553</v>
      </c>
      <c r="J13" s="7">
        <v>10</v>
      </c>
      <c r="K13" s="8">
        <f t="shared" si="3"/>
        <v>0.2127659574468085</v>
      </c>
      <c r="L13" s="7">
        <v>37</v>
      </c>
      <c r="M13" s="8">
        <f t="shared" si="4"/>
        <v>0.7872340425531915</v>
      </c>
      <c r="N13" s="7">
        <v>10</v>
      </c>
      <c r="O13" s="8">
        <f t="shared" si="5"/>
        <v>0.2127659574468085</v>
      </c>
      <c r="P13" s="7">
        <v>0</v>
      </c>
      <c r="Q13" s="8">
        <f t="shared" si="6"/>
        <v>0</v>
      </c>
      <c r="R13" s="7">
        <v>0</v>
      </c>
      <c r="S13" s="8">
        <f t="shared" si="7"/>
        <v>0</v>
      </c>
      <c r="W13" s="40">
        <f t="shared" si="8"/>
        <v>47</v>
      </c>
      <c r="X13" s="40">
        <f t="shared" si="9"/>
        <v>47</v>
      </c>
      <c r="Y13" s="40" t="b">
        <f t="shared" si="10"/>
        <v>1</v>
      </c>
    </row>
    <row r="14" spans="1:25" ht="15" customHeight="1">
      <c r="A14" s="14">
        <v>4</v>
      </c>
      <c r="B14" s="14" t="s">
        <v>22</v>
      </c>
      <c r="C14" s="14">
        <v>49</v>
      </c>
      <c r="D14" s="7">
        <v>9</v>
      </c>
      <c r="E14" s="8">
        <f t="shared" si="0"/>
        <v>0.1836734693877551</v>
      </c>
      <c r="F14" s="7">
        <v>19</v>
      </c>
      <c r="G14" s="8">
        <f t="shared" si="1"/>
        <v>0.3877551020408163</v>
      </c>
      <c r="H14" s="7">
        <v>16</v>
      </c>
      <c r="I14" s="8">
        <f t="shared" si="2"/>
        <v>0.32653061224489793</v>
      </c>
      <c r="J14" s="7">
        <v>5</v>
      </c>
      <c r="K14" s="8">
        <f t="shared" si="3"/>
        <v>0.10204081632653061</v>
      </c>
      <c r="L14" s="7">
        <v>41</v>
      </c>
      <c r="M14" s="8">
        <f t="shared" si="4"/>
        <v>0.8367346938775511</v>
      </c>
      <c r="N14" s="7">
        <v>7</v>
      </c>
      <c r="O14" s="8">
        <f t="shared" si="5"/>
        <v>0.14285714285714285</v>
      </c>
      <c r="P14" s="7">
        <v>1</v>
      </c>
      <c r="Q14" s="8">
        <f t="shared" si="6"/>
        <v>0.02040816326530612</v>
      </c>
      <c r="R14" s="7">
        <v>0</v>
      </c>
      <c r="S14" s="8">
        <f t="shared" si="7"/>
        <v>0</v>
      </c>
      <c r="W14" s="40">
        <f t="shared" si="8"/>
        <v>49</v>
      </c>
      <c r="X14" s="40">
        <f t="shared" si="9"/>
        <v>49</v>
      </c>
      <c r="Y14" s="40" t="b">
        <f t="shared" si="10"/>
        <v>1</v>
      </c>
    </row>
    <row r="15" spans="1:25" ht="15" customHeight="1">
      <c r="A15" s="14">
        <v>5</v>
      </c>
      <c r="B15" s="14" t="s">
        <v>23</v>
      </c>
      <c r="C15" s="14">
        <v>47</v>
      </c>
      <c r="D15" s="7">
        <v>15</v>
      </c>
      <c r="E15" s="8">
        <f t="shared" si="0"/>
        <v>0.3191489361702128</v>
      </c>
      <c r="F15" s="7">
        <v>17</v>
      </c>
      <c r="G15" s="8">
        <f t="shared" si="1"/>
        <v>0.3617021276595745</v>
      </c>
      <c r="H15" s="7">
        <v>13</v>
      </c>
      <c r="I15" s="8">
        <f t="shared" si="2"/>
        <v>0.2765957446808511</v>
      </c>
      <c r="J15" s="7">
        <v>2</v>
      </c>
      <c r="K15" s="8">
        <f t="shared" si="3"/>
        <v>0.0425531914893617</v>
      </c>
      <c r="L15" s="7">
        <v>45</v>
      </c>
      <c r="M15" s="8">
        <f t="shared" si="4"/>
        <v>0.9574468085106383</v>
      </c>
      <c r="N15" s="7">
        <v>2</v>
      </c>
      <c r="O15" s="8">
        <f t="shared" si="5"/>
        <v>0.0425531914893617</v>
      </c>
      <c r="P15" s="7">
        <v>0</v>
      </c>
      <c r="Q15" s="8">
        <f t="shared" si="6"/>
        <v>0</v>
      </c>
      <c r="R15" s="7">
        <v>0</v>
      </c>
      <c r="S15" s="8">
        <f t="shared" si="7"/>
        <v>0</v>
      </c>
      <c r="W15" s="40">
        <f t="shared" si="8"/>
        <v>47</v>
      </c>
      <c r="X15" s="40">
        <f t="shared" si="9"/>
        <v>47</v>
      </c>
      <c r="Y15" s="40" t="b">
        <f t="shared" si="10"/>
        <v>1</v>
      </c>
    </row>
    <row r="16" spans="1:25" ht="15" customHeight="1">
      <c r="A16" s="14">
        <v>6</v>
      </c>
      <c r="B16" s="14" t="s">
        <v>24</v>
      </c>
      <c r="C16" s="14">
        <v>48</v>
      </c>
      <c r="D16" s="7">
        <v>10</v>
      </c>
      <c r="E16" s="8">
        <f t="shared" si="0"/>
        <v>0.20833333333333334</v>
      </c>
      <c r="F16" s="7">
        <v>11</v>
      </c>
      <c r="G16" s="8">
        <f t="shared" si="1"/>
        <v>0.22916666666666666</v>
      </c>
      <c r="H16" s="7">
        <v>20</v>
      </c>
      <c r="I16" s="8">
        <f t="shared" si="2"/>
        <v>0.4166666666666667</v>
      </c>
      <c r="J16" s="7">
        <v>7</v>
      </c>
      <c r="K16" s="8">
        <f t="shared" si="3"/>
        <v>0.14583333333333334</v>
      </c>
      <c r="L16" s="7">
        <v>39</v>
      </c>
      <c r="M16" s="8">
        <f t="shared" si="4"/>
        <v>0.8125</v>
      </c>
      <c r="N16" s="7">
        <v>9</v>
      </c>
      <c r="O16" s="8">
        <f t="shared" si="5"/>
        <v>0.1875</v>
      </c>
      <c r="P16" s="7">
        <v>0</v>
      </c>
      <c r="Q16" s="8">
        <f t="shared" si="6"/>
        <v>0</v>
      </c>
      <c r="R16" s="7">
        <v>0</v>
      </c>
      <c r="S16" s="8">
        <f t="shared" si="7"/>
        <v>0</v>
      </c>
      <c r="W16" s="40">
        <f t="shared" si="8"/>
        <v>48</v>
      </c>
      <c r="X16" s="40">
        <f t="shared" si="9"/>
        <v>48</v>
      </c>
      <c r="Y16" s="40" t="b">
        <f t="shared" si="10"/>
        <v>1</v>
      </c>
    </row>
    <row r="17" spans="1:25" ht="15" customHeight="1">
      <c r="A17" s="14">
        <v>7</v>
      </c>
      <c r="B17" s="14" t="s">
        <v>25</v>
      </c>
      <c r="C17" s="14">
        <v>49</v>
      </c>
      <c r="D17" s="7">
        <v>8</v>
      </c>
      <c r="E17" s="8">
        <f t="shared" si="0"/>
        <v>0.16326530612244897</v>
      </c>
      <c r="F17" s="7">
        <v>17</v>
      </c>
      <c r="G17" s="8">
        <f t="shared" si="1"/>
        <v>0.3469387755102041</v>
      </c>
      <c r="H17" s="7">
        <v>21</v>
      </c>
      <c r="I17" s="8">
        <f t="shared" si="2"/>
        <v>0.42857142857142855</v>
      </c>
      <c r="J17" s="7">
        <v>3</v>
      </c>
      <c r="K17" s="8">
        <f t="shared" si="3"/>
        <v>0.061224489795918366</v>
      </c>
      <c r="L17" s="7">
        <v>42</v>
      </c>
      <c r="M17" s="8">
        <f t="shared" si="4"/>
        <v>0.8571428571428571</v>
      </c>
      <c r="N17" s="7">
        <v>7</v>
      </c>
      <c r="O17" s="8">
        <f t="shared" si="5"/>
        <v>0.14285714285714285</v>
      </c>
      <c r="P17" s="7">
        <v>0</v>
      </c>
      <c r="Q17" s="8">
        <f t="shared" si="6"/>
        <v>0</v>
      </c>
      <c r="R17" s="7">
        <v>0</v>
      </c>
      <c r="S17" s="8">
        <f t="shared" si="7"/>
        <v>0</v>
      </c>
      <c r="W17" s="40">
        <f t="shared" si="8"/>
        <v>49</v>
      </c>
      <c r="X17" s="40">
        <f t="shared" si="9"/>
        <v>49</v>
      </c>
      <c r="Y17" s="40" t="b">
        <f t="shared" si="10"/>
        <v>1</v>
      </c>
    </row>
    <row r="18" spans="1:25" ht="15" customHeight="1">
      <c r="A18" s="14">
        <v>8</v>
      </c>
      <c r="B18" s="14" t="s">
        <v>26</v>
      </c>
      <c r="C18" s="14">
        <v>47</v>
      </c>
      <c r="D18" s="7">
        <v>8</v>
      </c>
      <c r="E18" s="8">
        <f t="shared" si="0"/>
        <v>0.1702127659574468</v>
      </c>
      <c r="F18" s="7">
        <v>15</v>
      </c>
      <c r="G18" s="8">
        <f t="shared" si="1"/>
        <v>0.3191489361702128</v>
      </c>
      <c r="H18" s="7">
        <v>18</v>
      </c>
      <c r="I18" s="8">
        <f t="shared" si="2"/>
        <v>0.3829787234042553</v>
      </c>
      <c r="J18" s="7">
        <v>6</v>
      </c>
      <c r="K18" s="8">
        <f t="shared" si="3"/>
        <v>0.1276595744680851</v>
      </c>
      <c r="L18" s="7">
        <v>41</v>
      </c>
      <c r="M18" s="8">
        <f t="shared" si="4"/>
        <v>0.8723404255319149</v>
      </c>
      <c r="N18" s="7">
        <v>6</v>
      </c>
      <c r="O18" s="8">
        <f t="shared" si="5"/>
        <v>0.1276595744680851</v>
      </c>
      <c r="P18" s="7">
        <v>0</v>
      </c>
      <c r="Q18" s="8">
        <f t="shared" si="6"/>
        <v>0</v>
      </c>
      <c r="R18" s="7">
        <v>0</v>
      </c>
      <c r="S18" s="8">
        <f t="shared" si="7"/>
        <v>0</v>
      </c>
      <c r="W18" s="40">
        <f t="shared" si="8"/>
        <v>47</v>
      </c>
      <c r="X18" s="40">
        <f t="shared" si="9"/>
        <v>47</v>
      </c>
      <c r="Y18" s="40" t="b">
        <f t="shared" si="10"/>
        <v>1</v>
      </c>
    </row>
    <row r="19" spans="1:25" ht="15" customHeight="1">
      <c r="A19" s="14">
        <v>9</v>
      </c>
      <c r="B19" s="14" t="s">
        <v>27</v>
      </c>
      <c r="C19" s="14">
        <v>46</v>
      </c>
      <c r="D19" s="7">
        <v>17</v>
      </c>
      <c r="E19" s="8">
        <f t="shared" si="0"/>
        <v>0.3695652173913043</v>
      </c>
      <c r="F19" s="7">
        <v>6</v>
      </c>
      <c r="G19" s="8">
        <f t="shared" si="1"/>
        <v>0.13043478260869565</v>
      </c>
      <c r="H19" s="7">
        <v>17</v>
      </c>
      <c r="I19" s="8">
        <f t="shared" si="2"/>
        <v>0.3695652173913043</v>
      </c>
      <c r="J19" s="7">
        <v>6</v>
      </c>
      <c r="K19" s="8">
        <f t="shared" si="3"/>
        <v>0.13043478260869565</v>
      </c>
      <c r="L19" s="7">
        <v>40</v>
      </c>
      <c r="M19" s="8">
        <f t="shared" si="4"/>
        <v>0.8695652173913043</v>
      </c>
      <c r="N19" s="7">
        <v>6</v>
      </c>
      <c r="O19" s="8">
        <f t="shared" si="5"/>
        <v>0.13043478260869565</v>
      </c>
      <c r="P19" s="7">
        <v>0</v>
      </c>
      <c r="Q19" s="8">
        <f t="shared" si="6"/>
        <v>0</v>
      </c>
      <c r="R19" s="7">
        <v>0</v>
      </c>
      <c r="S19" s="8">
        <f t="shared" si="7"/>
        <v>0</v>
      </c>
      <c r="W19" s="40">
        <f t="shared" si="8"/>
        <v>46</v>
      </c>
      <c r="X19" s="40">
        <f t="shared" si="9"/>
        <v>46</v>
      </c>
      <c r="Y19" s="40" t="b">
        <f t="shared" si="10"/>
        <v>1</v>
      </c>
    </row>
    <row r="20" spans="1:25" ht="15" customHeight="1">
      <c r="A20" s="14">
        <v>10</v>
      </c>
      <c r="B20" s="14" t="s">
        <v>28</v>
      </c>
      <c r="C20" s="14">
        <v>48</v>
      </c>
      <c r="D20" s="7">
        <v>16</v>
      </c>
      <c r="E20" s="8">
        <f t="shared" si="0"/>
        <v>0.3333333333333333</v>
      </c>
      <c r="F20" s="7">
        <v>16</v>
      </c>
      <c r="G20" s="8">
        <f t="shared" si="1"/>
        <v>0.3333333333333333</v>
      </c>
      <c r="H20" s="7">
        <v>10</v>
      </c>
      <c r="I20" s="8">
        <f t="shared" si="2"/>
        <v>0.20833333333333334</v>
      </c>
      <c r="J20" s="7">
        <v>6</v>
      </c>
      <c r="K20" s="8">
        <f t="shared" si="3"/>
        <v>0.125</v>
      </c>
      <c r="L20" s="7">
        <v>42</v>
      </c>
      <c r="M20" s="8">
        <f t="shared" si="4"/>
        <v>0.875</v>
      </c>
      <c r="N20" s="7">
        <v>6</v>
      </c>
      <c r="O20" s="8">
        <f t="shared" si="5"/>
        <v>0.125</v>
      </c>
      <c r="P20" s="7">
        <v>0</v>
      </c>
      <c r="Q20" s="8">
        <f t="shared" si="6"/>
        <v>0</v>
      </c>
      <c r="R20" s="7">
        <v>0</v>
      </c>
      <c r="S20" s="8">
        <f t="shared" si="7"/>
        <v>0</v>
      </c>
      <c r="W20" s="40">
        <f t="shared" si="8"/>
        <v>48</v>
      </c>
      <c r="X20" s="40">
        <f t="shared" si="9"/>
        <v>48</v>
      </c>
      <c r="Y20" s="40" t="b">
        <f t="shared" si="10"/>
        <v>1</v>
      </c>
    </row>
    <row r="21" spans="1:25" ht="15" customHeight="1">
      <c r="A21" s="14">
        <v>11</v>
      </c>
      <c r="B21" s="14" t="s">
        <v>29</v>
      </c>
      <c r="C21" s="14">
        <v>45</v>
      </c>
      <c r="D21" s="7">
        <v>12</v>
      </c>
      <c r="E21" s="8">
        <f t="shared" si="0"/>
        <v>0.26666666666666666</v>
      </c>
      <c r="F21" s="7">
        <v>13</v>
      </c>
      <c r="G21" s="8">
        <f t="shared" si="1"/>
        <v>0.28888888888888886</v>
      </c>
      <c r="H21" s="7">
        <v>13</v>
      </c>
      <c r="I21" s="8">
        <f t="shared" si="2"/>
        <v>0.28888888888888886</v>
      </c>
      <c r="J21" s="7">
        <v>7</v>
      </c>
      <c r="K21" s="8">
        <f t="shared" si="3"/>
        <v>0.15555555555555556</v>
      </c>
      <c r="L21" s="7">
        <v>38</v>
      </c>
      <c r="M21" s="8">
        <f t="shared" si="4"/>
        <v>0.8444444444444444</v>
      </c>
      <c r="N21" s="7">
        <v>7</v>
      </c>
      <c r="O21" s="8">
        <f t="shared" si="5"/>
        <v>0.15555555555555556</v>
      </c>
      <c r="P21" s="7">
        <v>0</v>
      </c>
      <c r="Q21" s="8">
        <f t="shared" si="6"/>
        <v>0</v>
      </c>
      <c r="R21" s="7">
        <v>0</v>
      </c>
      <c r="S21" s="8">
        <f t="shared" si="7"/>
        <v>0</v>
      </c>
      <c r="W21" s="40">
        <f t="shared" si="8"/>
        <v>45</v>
      </c>
      <c r="X21" s="40">
        <f t="shared" si="9"/>
        <v>45</v>
      </c>
      <c r="Y21" s="40" t="b">
        <f t="shared" si="10"/>
        <v>1</v>
      </c>
    </row>
    <row r="22" spans="1:25" ht="15" customHeight="1">
      <c r="A22" s="14">
        <v>12</v>
      </c>
      <c r="B22" s="14" t="s">
        <v>30</v>
      </c>
      <c r="C22" s="14">
        <v>46</v>
      </c>
      <c r="D22" s="7">
        <v>15</v>
      </c>
      <c r="E22" s="8">
        <f t="shared" si="0"/>
        <v>0.32608695652173914</v>
      </c>
      <c r="F22" s="7">
        <v>14</v>
      </c>
      <c r="G22" s="8">
        <f t="shared" si="1"/>
        <v>0.30434782608695654</v>
      </c>
      <c r="H22" s="7">
        <v>11</v>
      </c>
      <c r="I22" s="8">
        <f t="shared" si="2"/>
        <v>0.2391304347826087</v>
      </c>
      <c r="J22" s="7">
        <v>6</v>
      </c>
      <c r="K22" s="8">
        <f t="shared" si="3"/>
        <v>0.13043478260869565</v>
      </c>
      <c r="L22" s="7">
        <v>40</v>
      </c>
      <c r="M22" s="8">
        <f t="shared" si="4"/>
        <v>0.8695652173913043</v>
      </c>
      <c r="N22" s="7">
        <v>6</v>
      </c>
      <c r="O22" s="8">
        <f t="shared" si="5"/>
        <v>0.13043478260869565</v>
      </c>
      <c r="P22" s="7">
        <v>0</v>
      </c>
      <c r="Q22" s="8">
        <f t="shared" si="6"/>
        <v>0</v>
      </c>
      <c r="R22" s="7">
        <v>0</v>
      </c>
      <c r="S22" s="8">
        <f t="shared" si="7"/>
        <v>0</v>
      </c>
      <c r="W22" s="40">
        <f t="shared" si="8"/>
        <v>46</v>
      </c>
      <c r="X22" s="40">
        <f t="shared" si="9"/>
        <v>46</v>
      </c>
      <c r="Y22" s="40" t="b">
        <f t="shared" si="10"/>
        <v>1</v>
      </c>
    </row>
    <row r="23" spans="1:25" ht="15" customHeight="1">
      <c r="A23" s="14">
        <v>13</v>
      </c>
      <c r="B23" s="14" t="s">
        <v>31</v>
      </c>
      <c r="C23" s="14">
        <v>49</v>
      </c>
      <c r="D23" s="7">
        <v>21</v>
      </c>
      <c r="E23" s="8">
        <f t="shared" si="0"/>
        <v>0.42857142857142855</v>
      </c>
      <c r="F23" s="7">
        <v>14</v>
      </c>
      <c r="G23" s="8">
        <f t="shared" si="1"/>
        <v>0.2857142857142857</v>
      </c>
      <c r="H23" s="7">
        <v>9</v>
      </c>
      <c r="I23" s="8">
        <f t="shared" si="2"/>
        <v>0.1836734693877551</v>
      </c>
      <c r="J23" s="7">
        <v>5</v>
      </c>
      <c r="K23" s="8">
        <f t="shared" si="3"/>
        <v>0.10204081632653061</v>
      </c>
      <c r="L23" s="7">
        <v>44</v>
      </c>
      <c r="M23" s="8">
        <f t="shared" si="4"/>
        <v>0.8979591836734694</v>
      </c>
      <c r="N23" s="7">
        <v>4</v>
      </c>
      <c r="O23" s="8">
        <f t="shared" si="5"/>
        <v>0.08163265306122448</v>
      </c>
      <c r="P23" s="7">
        <v>1</v>
      </c>
      <c r="Q23" s="8">
        <f t="shared" si="6"/>
        <v>0.02040816326530612</v>
      </c>
      <c r="R23" s="7">
        <v>0</v>
      </c>
      <c r="S23" s="8">
        <f t="shared" si="7"/>
        <v>0</v>
      </c>
      <c r="W23" s="40">
        <f t="shared" si="8"/>
        <v>49</v>
      </c>
      <c r="X23" s="40">
        <f t="shared" si="9"/>
        <v>49</v>
      </c>
      <c r="Y23" s="40" t="b">
        <f t="shared" si="10"/>
        <v>1</v>
      </c>
    </row>
    <row r="24" spans="1:25" ht="15" customHeight="1">
      <c r="A24" s="14">
        <v>14</v>
      </c>
      <c r="B24" s="14" t="s">
        <v>32</v>
      </c>
      <c r="C24" s="14">
        <v>47</v>
      </c>
      <c r="D24" s="7">
        <v>12</v>
      </c>
      <c r="E24" s="8">
        <f t="shared" si="0"/>
        <v>0.2553191489361702</v>
      </c>
      <c r="F24" s="7">
        <v>17</v>
      </c>
      <c r="G24" s="8">
        <f t="shared" si="1"/>
        <v>0.3617021276595745</v>
      </c>
      <c r="H24" s="7">
        <v>15</v>
      </c>
      <c r="I24" s="8">
        <f t="shared" si="2"/>
        <v>0.3191489361702128</v>
      </c>
      <c r="J24" s="7">
        <v>3</v>
      </c>
      <c r="K24" s="8">
        <f t="shared" si="3"/>
        <v>0.06382978723404255</v>
      </c>
      <c r="L24" s="7">
        <v>44</v>
      </c>
      <c r="M24" s="8">
        <f t="shared" si="4"/>
        <v>0.9361702127659575</v>
      </c>
      <c r="N24" s="7">
        <v>3</v>
      </c>
      <c r="O24" s="8">
        <f t="shared" si="5"/>
        <v>0.06382978723404255</v>
      </c>
      <c r="P24" s="7">
        <v>0</v>
      </c>
      <c r="Q24" s="8">
        <f t="shared" si="6"/>
        <v>0</v>
      </c>
      <c r="R24" s="7">
        <v>0</v>
      </c>
      <c r="S24" s="8">
        <f t="shared" si="7"/>
        <v>0</v>
      </c>
      <c r="W24" s="40">
        <f t="shared" si="8"/>
        <v>47</v>
      </c>
      <c r="X24" s="40">
        <f t="shared" si="9"/>
        <v>47</v>
      </c>
      <c r="Y24" s="40" t="b">
        <f t="shared" si="10"/>
        <v>1</v>
      </c>
    </row>
    <row r="25" spans="1:25" ht="15" customHeight="1">
      <c r="A25" s="15">
        <v>15</v>
      </c>
      <c r="B25" s="15" t="s">
        <v>33</v>
      </c>
      <c r="C25" s="15">
        <v>48</v>
      </c>
      <c r="D25" s="9">
        <v>13</v>
      </c>
      <c r="E25" s="10">
        <f t="shared" si="0"/>
        <v>0.2708333333333333</v>
      </c>
      <c r="F25" s="9">
        <v>17</v>
      </c>
      <c r="G25" s="10">
        <f t="shared" si="1"/>
        <v>0.3541666666666667</v>
      </c>
      <c r="H25" s="9">
        <v>11</v>
      </c>
      <c r="I25" s="10">
        <f t="shared" si="2"/>
        <v>0.22916666666666666</v>
      </c>
      <c r="J25" s="9">
        <v>7</v>
      </c>
      <c r="K25" s="10">
        <f t="shared" si="3"/>
        <v>0.14583333333333334</v>
      </c>
      <c r="L25" s="9">
        <v>41</v>
      </c>
      <c r="M25" s="10">
        <f t="shared" si="4"/>
        <v>0.8541666666666666</v>
      </c>
      <c r="N25" s="9">
        <v>6</v>
      </c>
      <c r="O25" s="10">
        <f t="shared" si="5"/>
        <v>0.125</v>
      </c>
      <c r="P25" s="9">
        <v>1</v>
      </c>
      <c r="Q25" s="10">
        <f t="shared" si="6"/>
        <v>0.020833333333333332</v>
      </c>
      <c r="R25" s="9">
        <v>0</v>
      </c>
      <c r="S25" s="10">
        <f t="shared" si="7"/>
        <v>0</v>
      </c>
      <c r="W25" s="40">
        <f t="shared" si="8"/>
        <v>48</v>
      </c>
      <c r="X25" s="40">
        <f t="shared" si="9"/>
        <v>48</v>
      </c>
      <c r="Y25" s="40" t="b">
        <f t="shared" si="10"/>
        <v>1</v>
      </c>
    </row>
    <row r="26" spans="1:25" ht="15" customHeight="1">
      <c r="A26" s="23" t="s">
        <v>34</v>
      </c>
      <c r="B26" s="23"/>
      <c r="C26" s="16">
        <f>SUM(C27:C39)</f>
        <v>546</v>
      </c>
      <c r="D26" s="16">
        <f>SUM(D27:D39)</f>
        <v>144</v>
      </c>
      <c r="E26" s="17">
        <f t="shared" si="0"/>
        <v>0.26373626373626374</v>
      </c>
      <c r="F26" s="16">
        <f>SUM(F27:F39)</f>
        <v>194</v>
      </c>
      <c r="G26" s="17">
        <f t="shared" si="1"/>
        <v>0.3553113553113553</v>
      </c>
      <c r="H26" s="16">
        <f>SUM(H27:H39)</f>
        <v>155</v>
      </c>
      <c r="I26" s="17">
        <f t="shared" si="2"/>
        <v>0.2838827838827839</v>
      </c>
      <c r="J26" s="16">
        <f>SUM(J27:J39)</f>
        <v>53</v>
      </c>
      <c r="K26" s="17">
        <f t="shared" si="3"/>
        <v>0.09706959706959707</v>
      </c>
      <c r="L26" s="16">
        <f>SUM(L27:L39)</f>
        <v>495</v>
      </c>
      <c r="M26" s="17">
        <f t="shared" si="4"/>
        <v>0.9065934065934066</v>
      </c>
      <c r="N26" s="16">
        <f>SUM(N27:N39)</f>
        <v>51</v>
      </c>
      <c r="O26" s="17">
        <f t="shared" si="5"/>
        <v>0.09340659340659341</v>
      </c>
      <c r="P26" s="16">
        <f>SUM(P27:P39)</f>
        <v>0</v>
      </c>
      <c r="Q26" s="17">
        <f t="shared" si="6"/>
        <v>0</v>
      </c>
      <c r="R26" s="16">
        <f>SUM(R27:R39)</f>
        <v>0</v>
      </c>
      <c r="S26" s="17">
        <f t="shared" si="7"/>
        <v>0</v>
      </c>
      <c r="W26" s="40">
        <f t="shared" si="8"/>
        <v>546</v>
      </c>
      <c r="X26" s="40">
        <f t="shared" si="9"/>
        <v>546</v>
      </c>
      <c r="Y26" s="40" t="b">
        <f t="shared" si="10"/>
        <v>1</v>
      </c>
    </row>
    <row r="27" spans="1:25" ht="15" customHeight="1">
      <c r="A27" s="13">
        <v>16</v>
      </c>
      <c r="B27" s="13" t="s">
        <v>35</v>
      </c>
      <c r="C27" s="13">
        <v>32</v>
      </c>
      <c r="D27" s="5">
        <v>24</v>
      </c>
      <c r="E27" s="6">
        <f t="shared" si="0"/>
        <v>0.75</v>
      </c>
      <c r="F27" s="5">
        <v>8</v>
      </c>
      <c r="G27" s="6">
        <f t="shared" si="1"/>
        <v>0.25</v>
      </c>
      <c r="H27" s="5">
        <v>0</v>
      </c>
      <c r="I27" s="6">
        <f t="shared" si="2"/>
        <v>0</v>
      </c>
      <c r="J27" s="5">
        <v>0</v>
      </c>
      <c r="K27" s="6">
        <f t="shared" si="3"/>
        <v>0</v>
      </c>
      <c r="L27" s="5">
        <v>32</v>
      </c>
      <c r="M27" s="6">
        <f t="shared" si="4"/>
        <v>1</v>
      </c>
      <c r="N27" s="5">
        <v>0</v>
      </c>
      <c r="O27" s="6">
        <f t="shared" si="5"/>
        <v>0</v>
      </c>
      <c r="P27" s="5">
        <v>0</v>
      </c>
      <c r="Q27" s="6">
        <f t="shared" si="6"/>
        <v>0</v>
      </c>
      <c r="R27" s="5">
        <v>0</v>
      </c>
      <c r="S27" s="6">
        <f t="shared" si="7"/>
        <v>0</v>
      </c>
      <c r="W27" s="40">
        <f t="shared" si="8"/>
        <v>32</v>
      </c>
      <c r="X27" s="40">
        <f t="shared" si="9"/>
        <v>32</v>
      </c>
      <c r="Y27" s="40" t="b">
        <f t="shared" si="10"/>
        <v>1</v>
      </c>
    </row>
    <row r="28" spans="1:25" ht="15" customHeight="1">
      <c r="A28" s="14">
        <v>17</v>
      </c>
      <c r="B28" s="14" t="s">
        <v>36</v>
      </c>
      <c r="C28" s="14">
        <v>44</v>
      </c>
      <c r="D28" s="7">
        <v>10</v>
      </c>
      <c r="E28" s="8">
        <f t="shared" si="0"/>
        <v>0.22727272727272727</v>
      </c>
      <c r="F28" s="7">
        <v>17</v>
      </c>
      <c r="G28" s="8">
        <f t="shared" si="1"/>
        <v>0.38636363636363635</v>
      </c>
      <c r="H28" s="7">
        <v>13</v>
      </c>
      <c r="I28" s="8">
        <f t="shared" si="2"/>
        <v>0.29545454545454547</v>
      </c>
      <c r="J28" s="7">
        <v>4</v>
      </c>
      <c r="K28" s="8">
        <f t="shared" si="3"/>
        <v>0.09090909090909091</v>
      </c>
      <c r="L28" s="7">
        <v>40</v>
      </c>
      <c r="M28" s="8">
        <f t="shared" si="4"/>
        <v>0.9090909090909091</v>
      </c>
      <c r="N28" s="7">
        <v>4</v>
      </c>
      <c r="O28" s="8">
        <f t="shared" si="5"/>
        <v>0.09090909090909091</v>
      </c>
      <c r="P28" s="7">
        <v>0</v>
      </c>
      <c r="Q28" s="8">
        <f t="shared" si="6"/>
        <v>0</v>
      </c>
      <c r="R28" s="7">
        <v>0</v>
      </c>
      <c r="S28" s="8">
        <f t="shared" si="7"/>
        <v>0</v>
      </c>
      <c r="W28" s="40">
        <f t="shared" si="8"/>
        <v>44</v>
      </c>
      <c r="X28" s="40">
        <f t="shared" si="9"/>
        <v>44</v>
      </c>
      <c r="Y28" s="40" t="b">
        <f t="shared" si="10"/>
        <v>1</v>
      </c>
    </row>
    <row r="29" spans="1:25" ht="15" customHeight="1">
      <c r="A29" s="14">
        <v>18</v>
      </c>
      <c r="B29" s="14" t="s">
        <v>37</v>
      </c>
      <c r="C29" s="14">
        <v>43</v>
      </c>
      <c r="D29" s="7">
        <v>12</v>
      </c>
      <c r="E29" s="8">
        <f t="shared" si="0"/>
        <v>0.27906976744186046</v>
      </c>
      <c r="F29" s="7">
        <v>14</v>
      </c>
      <c r="G29" s="8">
        <f t="shared" si="1"/>
        <v>0.32558139534883723</v>
      </c>
      <c r="H29" s="7">
        <v>8</v>
      </c>
      <c r="I29" s="8">
        <f t="shared" si="2"/>
        <v>0.18604651162790697</v>
      </c>
      <c r="J29" s="7">
        <v>9</v>
      </c>
      <c r="K29" s="8">
        <f t="shared" si="3"/>
        <v>0.20930232558139536</v>
      </c>
      <c r="L29" s="7">
        <v>34</v>
      </c>
      <c r="M29" s="8">
        <f t="shared" si="4"/>
        <v>0.7906976744186046</v>
      </c>
      <c r="N29" s="7">
        <v>9</v>
      </c>
      <c r="O29" s="8">
        <f t="shared" si="5"/>
        <v>0.20930232558139536</v>
      </c>
      <c r="P29" s="7">
        <v>0</v>
      </c>
      <c r="Q29" s="8">
        <f t="shared" si="6"/>
        <v>0</v>
      </c>
      <c r="R29" s="7">
        <v>0</v>
      </c>
      <c r="S29" s="8">
        <f t="shared" si="7"/>
        <v>0</v>
      </c>
      <c r="W29" s="40">
        <f t="shared" si="8"/>
        <v>43</v>
      </c>
      <c r="X29" s="40">
        <f t="shared" si="9"/>
        <v>43</v>
      </c>
      <c r="Y29" s="40" t="b">
        <f t="shared" si="10"/>
        <v>1</v>
      </c>
    </row>
    <row r="30" spans="1:25" ht="15" customHeight="1">
      <c r="A30" s="14">
        <v>19</v>
      </c>
      <c r="B30" s="14" t="s">
        <v>38</v>
      </c>
      <c r="C30" s="14">
        <v>42</v>
      </c>
      <c r="D30" s="7">
        <v>9</v>
      </c>
      <c r="E30" s="8">
        <f t="shared" si="0"/>
        <v>0.21428571428571427</v>
      </c>
      <c r="F30" s="7">
        <v>14</v>
      </c>
      <c r="G30" s="8">
        <f t="shared" si="1"/>
        <v>0.3333333333333333</v>
      </c>
      <c r="H30" s="7">
        <v>15</v>
      </c>
      <c r="I30" s="8">
        <f t="shared" si="2"/>
        <v>0.35714285714285715</v>
      </c>
      <c r="J30" s="7">
        <v>4</v>
      </c>
      <c r="K30" s="8">
        <f t="shared" si="3"/>
        <v>0.09523809523809523</v>
      </c>
      <c r="L30" s="7">
        <v>38</v>
      </c>
      <c r="M30" s="8">
        <f t="shared" si="4"/>
        <v>0.9047619047619048</v>
      </c>
      <c r="N30" s="7">
        <v>4</v>
      </c>
      <c r="O30" s="8">
        <f t="shared" si="5"/>
        <v>0.09523809523809523</v>
      </c>
      <c r="P30" s="7">
        <v>0</v>
      </c>
      <c r="Q30" s="8">
        <f t="shared" si="6"/>
        <v>0</v>
      </c>
      <c r="R30" s="7">
        <v>0</v>
      </c>
      <c r="S30" s="8">
        <f t="shared" si="7"/>
        <v>0</v>
      </c>
      <c r="W30" s="40">
        <f t="shared" si="8"/>
        <v>42</v>
      </c>
      <c r="X30" s="40">
        <f t="shared" si="9"/>
        <v>42</v>
      </c>
      <c r="Y30" s="40" t="b">
        <f t="shared" si="10"/>
        <v>1</v>
      </c>
    </row>
    <row r="31" spans="1:25" ht="15" customHeight="1">
      <c r="A31" s="14">
        <v>20</v>
      </c>
      <c r="B31" s="14" t="s">
        <v>39</v>
      </c>
      <c r="C31" s="14">
        <v>42</v>
      </c>
      <c r="D31" s="7">
        <v>11</v>
      </c>
      <c r="E31" s="8">
        <f t="shared" si="0"/>
        <v>0.2619047619047619</v>
      </c>
      <c r="F31" s="7">
        <v>13</v>
      </c>
      <c r="G31" s="8">
        <f t="shared" si="1"/>
        <v>0.30952380952380953</v>
      </c>
      <c r="H31" s="7">
        <v>16</v>
      </c>
      <c r="I31" s="8">
        <f t="shared" si="2"/>
        <v>0.38095238095238093</v>
      </c>
      <c r="J31" s="7">
        <v>2</v>
      </c>
      <c r="K31" s="8">
        <f t="shared" si="3"/>
        <v>0.047619047619047616</v>
      </c>
      <c r="L31" s="7">
        <v>40</v>
      </c>
      <c r="M31" s="8">
        <f t="shared" si="4"/>
        <v>0.9523809523809523</v>
      </c>
      <c r="N31" s="7">
        <v>2</v>
      </c>
      <c r="O31" s="8">
        <f t="shared" si="5"/>
        <v>0.047619047619047616</v>
      </c>
      <c r="P31" s="7">
        <v>0</v>
      </c>
      <c r="Q31" s="8">
        <f t="shared" si="6"/>
        <v>0</v>
      </c>
      <c r="R31" s="7">
        <v>0</v>
      </c>
      <c r="S31" s="8">
        <f t="shared" si="7"/>
        <v>0</v>
      </c>
      <c r="W31" s="40">
        <f t="shared" si="8"/>
        <v>42</v>
      </c>
      <c r="X31" s="40">
        <f t="shared" si="9"/>
        <v>42</v>
      </c>
      <c r="Y31" s="40" t="b">
        <f t="shared" si="10"/>
        <v>1</v>
      </c>
    </row>
    <row r="32" spans="1:25" ht="15" customHeight="1">
      <c r="A32" s="14">
        <v>21</v>
      </c>
      <c r="B32" s="14" t="s">
        <v>40</v>
      </c>
      <c r="C32" s="14">
        <v>44</v>
      </c>
      <c r="D32" s="7">
        <v>8</v>
      </c>
      <c r="E32" s="8">
        <f t="shared" si="0"/>
        <v>0.18181818181818182</v>
      </c>
      <c r="F32" s="7">
        <v>22</v>
      </c>
      <c r="G32" s="8">
        <f t="shared" si="1"/>
        <v>0.5</v>
      </c>
      <c r="H32" s="7">
        <v>10</v>
      </c>
      <c r="I32" s="8">
        <f t="shared" si="2"/>
        <v>0.22727272727272727</v>
      </c>
      <c r="J32" s="7">
        <v>4</v>
      </c>
      <c r="K32" s="8">
        <f t="shared" si="3"/>
        <v>0.09090909090909091</v>
      </c>
      <c r="L32" s="7">
        <v>40</v>
      </c>
      <c r="M32" s="8">
        <f t="shared" si="4"/>
        <v>0.9090909090909091</v>
      </c>
      <c r="N32" s="7">
        <v>4</v>
      </c>
      <c r="O32" s="8">
        <f t="shared" si="5"/>
        <v>0.09090909090909091</v>
      </c>
      <c r="P32" s="7">
        <v>0</v>
      </c>
      <c r="Q32" s="8">
        <f t="shared" si="6"/>
        <v>0</v>
      </c>
      <c r="R32" s="7">
        <v>0</v>
      </c>
      <c r="S32" s="8">
        <f t="shared" si="7"/>
        <v>0</v>
      </c>
      <c r="W32" s="40">
        <f t="shared" si="8"/>
        <v>44</v>
      </c>
      <c r="X32" s="40">
        <f t="shared" si="9"/>
        <v>44</v>
      </c>
      <c r="Y32" s="40" t="b">
        <f t="shared" si="10"/>
        <v>1</v>
      </c>
    </row>
    <row r="33" spans="1:25" ht="15" customHeight="1">
      <c r="A33" s="14">
        <v>22</v>
      </c>
      <c r="B33" s="14" t="s">
        <v>41</v>
      </c>
      <c r="C33" s="14">
        <v>43</v>
      </c>
      <c r="D33" s="7">
        <v>17</v>
      </c>
      <c r="E33" s="8">
        <f t="shared" si="0"/>
        <v>0.3953488372093023</v>
      </c>
      <c r="F33" s="7">
        <v>12</v>
      </c>
      <c r="G33" s="8">
        <f t="shared" si="1"/>
        <v>0.27906976744186046</v>
      </c>
      <c r="H33" s="7">
        <v>10</v>
      </c>
      <c r="I33" s="8">
        <f t="shared" si="2"/>
        <v>0.23255813953488372</v>
      </c>
      <c r="J33" s="7">
        <v>4</v>
      </c>
      <c r="K33" s="8">
        <f t="shared" si="3"/>
        <v>0.09302325581395349</v>
      </c>
      <c r="L33" s="7">
        <v>39</v>
      </c>
      <c r="M33" s="8">
        <f t="shared" si="4"/>
        <v>0.9069767441860465</v>
      </c>
      <c r="N33" s="7">
        <v>4</v>
      </c>
      <c r="O33" s="8">
        <f t="shared" si="5"/>
        <v>0.09302325581395349</v>
      </c>
      <c r="P33" s="7">
        <v>0</v>
      </c>
      <c r="Q33" s="8">
        <f t="shared" si="6"/>
        <v>0</v>
      </c>
      <c r="R33" s="7">
        <v>0</v>
      </c>
      <c r="S33" s="8">
        <f t="shared" si="7"/>
        <v>0</v>
      </c>
      <c r="W33" s="40">
        <f t="shared" si="8"/>
        <v>43</v>
      </c>
      <c r="X33" s="40">
        <f t="shared" si="9"/>
        <v>43</v>
      </c>
      <c r="Y33" s="40" t="b">
        <f t="shared" si="10"/>
        <v>1</v>
      </c>
    </row>
    <row r="34" spans="1:25" ht="15" customHeight="1">
      <c r="A34" s="14">
        <v>23</v>
      </c>
      <c r="B34" s="14" t="s">
        <v>42</v>
      </c>
      <c r="C34" s="14">
        <v>43</v>
      </c>
      <c r="D34" s="7">
        <v>11</v>
      </c>
      <c r="E34" s="8">
        <f t="shared" si="0"/>
        <v>0.2558139534883721</v>
      </c>
      <c r="F34" s="7">
        <v>16</v>
      </c>
      <c r="G34" s="8">
        <f t="shared" si="1"/>
        <v>0.37209302325581395</v>
      </c>
      <c r="H34" s="7">
        <v>14</v>
      </c>
      <c r="I34" s="8">
        <f t="shared" si="2"/>
        <v>0.32558139534883723</v>
      </c>
      <c r="J34" s="7">
        <v>2</v>
      </c>
      <c r="K34" s="8">
        <f t="shared" si="3"/>
        <v>0.046511627906976744</v>
      </c>
      <c r="L34" s="7">
        <v>41</v>
      </c>
      <c r="M34" s="8">
        <f t="shared" si="4"/>
        <v>0.9534883720930233</v>
      </c>
      <c r="N34" s="7">
        <v>2</v>
      </c>
      <c r="O34" s="8">
        <f t="shared" si="5"/>
        <v>0.046511627906976744</v>
      </c>
      <c r="P34" s="7">
        <v>0</v>
      </c>
      <c r="Q34" s="8">
        <f t="shared" si="6"/>
        <v>0</v>
      </c>
      <c r="R34" s="7">
        <v>0</v>
      </c>
      <c r="S34" s="8">
        <f t="shared" si="7"/>
        <v>0</v>
      </c>
      <c r="W34" s="40">
        <f t="shared" si="8"/>
        <v>43</v>
      </c>
      <c r="X34" s="40">
        <f t="shared" si="9"/>
        <v>43</v>
      </c>
      <c r="Y34" s="40" t="b">
        <f t="shared" si="10"/>
        <v>1</v>
      </c>
    </row>
    <row r="35" spans="1:25" ht="15" customHeight="1">
      <c r="A35" s="14">
        <v>24</v>
      </c>
      <c r="B35" s="14" t="s">
        <v>43</v>
      </c>
      <c r="C35" s="14">
        <v>43</v>
      </c>
      <c r="D35" s="7">
        <v>8</v>
      </c>
      <c r="E35" s="8">
        <f t="shared" si="0"/>
        <v>0.18604651162790697</v>
      </c>
      <c r="F35" s="7">
        <v>23</v>
      </c>
      <c r="G35" s="8">
        <f t="shared" si="1"/>
        <v>0.5348837209302325</v>
      </c>
      <c r="H35" s="7">
        <v>8</v>
      </c>
      <c r="I35" s="8">
        <f t="shared" si="2"/>
        <v>0.18604651162790697</v>
      </c>
      <c r="J35" s="7">
        <v>4</v>
      </c>
      <c r="K35" s="8">
        <f t="shared" si="3"/>
        <v>0.09302325581395349</v>
      </c>
      <c r="L35" s="7">
        <v>39</v>
      </c>
      <c r="M35" s="8">
        <f t="shared" si="4"/>
        <v>0.9069767441860465</v>
      </c>
      <c r="N35" s="7">
        <v>4</v>
      </c>
      <c r="O35" s="8">
        <f t="shared" si="5"/>
        <v>0.09302325581395349</v>
      </c>
      <c r="P35" s="7">
        <v>0</v>
      </c>
      <c r="Q35" s="8">
        <f t="shared" si="6"/>
        <v>0</v>
      </c>
      <c r="R35" s="7">
        <v>0</v>
      </c>
      <c r="S35" s="8">
        <f t="shared" si="7"/>
        <v>0</v>
      </c>
      <c r="W35" s="40">
        <f t="shared" si="8"/>
        <v>43</v>
      </c>
      <c r="X35" s="40">
        <f t="shared" si="9"/>
        <v>43</v>
      </c>
      <c r="Y35" s="40" t="b">
        <f t="shared" si="10"/>
        <v>1</v>
      </c>
    </row>
    <row r="36" spans="1:25" ht="15" customHeight="1">
      <c r="A36" s="14">
        <v>25</v>
      </c>
      <c r="B36" s="14" t="s">
        <v>44</v>
      </c>
      <c r="C36" s="14">
        <v>40</v>
      </c>
      <c r="D36" s="7">
        <v>10</v>
      </c>
      <c r="E36" s="8">
        <f t="shared" si="0"/>
        <v>0.25</v>
      </c>
      <c r="F36" s="7">
        <v>13</v>
      </c>
      <c r="G36" s="8">
        <f t="shared" si="1"/>
        <v>0.325</v>
      </c>
      <c r="H36" s="7">
        <v>12</v>
      </c>
      <c r="I36" s="8">
        <f t="shared" si="2"/>
        <v>0.3</v>
      </c>
      <c r="J36" s="7">
        <v>5</v>
      </c>
      <c r="K36" s="8">
        <f t="shared" si="3"/>
        <v>0.125</v>
      </c>
      <c r="L36" s="7">
        <v>35</v>
      </c>
      <c r="M36" s="8">
        <f t="shared" si="4"/>
        <v>0.875</v>
      </c>
      <c r="N36" s="7">
        <v>5</v>
      </c>
      <c r="O36" s="8">
        <f t="shared" si="5"/>
        <v>0.125</v>
      </c>
      <c r="P36" s="7">
        <v>0</v>
      </c>
      <c r="Q36" s="8">
        <f t="shared" si="6"/>
        <v>0</v>
      </c>
      <c r="R36" s="7">
        <v>0</v>
      </c>
      <c r="S36" s="8">
        <f t="shared" si="7"/>
        <v>0</v>
      </c>
      <c r="W36" s="40">
        <f t="shared" si="8"/>
        <v>40</v>
      </c>
      <c r="X36" s="40">
        <f t="shared" si="9"/>
        <v>40</v>
      </c>
      <c r="Y36" s="40" t="b">
        <f t="shared" si="10"/>
        <v>1</v>
      </c>
    </row>
    <row r="37" spans="1:25" ht="15" customHeight="1">
      <c r="A37" s="14">
        <v>26</v>
      </c>
      <c r="B37" s="14" t="s">
        <v>45</v>
      </c>
      <c r="C37" s="14">
        <v>43</v>
      </c>
      <c r="D37" s="7">
        <v>10</v>
      </c>
      <c r="E37" s="8">
        <f t="shared" si="0"/>
        <v>0.23255813953488372</v>
      </c>
      <c r="F37" s="7">
        <v>14</v>
      </c>
      <c r="G37" s="8">
        <f t="shared" si="1"/>
        <v>0.32558139534883723</v>
      </c>
      <c r="H37" s="7">
        <v>15</v>
      </c>
      <c r="I37" s="8">
        <f t="shared" si="2"/>
        <v>0.3488372093023256</v>
      </c>
      <c r="J37" s="7">
        <v>4</v>
      </c>
      <c r="K37" s="8">
        <f t="shared" si="3"/>
        <v>0.09302325581395349</v>
      </c>
      <c r="L37" s="7">
        <v>43</v>
      </c>
      <c r="M37" s="8">
        <f t="shared" si="4"/>
        <v>1</v>
      </c>
      <c r="N37" s="7">
        <v>0</v>
      </c>
      <c r="O37" s="8">
        <f t="shared" si="5"/>
        <v>0</v>
      </c>
      <c r="P37" s="7">
        <v>0</v>
      </c>
      <c r="Q37" s="8">
        <f t="shared" si="6"/>
        <v>0</v>
      </c>
      <c r="R37" s="7">
        <v>0</v>
      </c>
      <c r="S37" s="8">
        <f t="shared" si="7"/>
        <v>0</v>
      </c>
      <c r="W37" s="40">
        <f t="shared" si="8"/>
        <v>43</v>
      </c>
      <c r="X37" s="40">
        <f t="shared" si="9"/>
        <v>43</v>
      </c>
      <c r="Y37" s="40" t="b">
        <f t="shared" si="10"/>
        <v>1</v>
      </c>
    </row>
    <row r="38" spans="1:25" ht="15" customHeight="1">
      <c r="A38" s="14">
        <v>27</v>
      </c>
      <c r="B38" s="14" t="s">
        <v>46</v>
      </c>
      <c r="C38" s="14">
        <v>43</v>
      </c>
      <c r="D38" s="7">
        <v>9</v>
      </c>
      <c r="E38" s="8">
        <f t="shared" si="0"/>
        <v>0.20930232558139536</v>
      </c>
      <c r="F38" s="7">
        <v>12</v>
      </c>
      <c r="G38" s="8">
        <f t="shared" si="1"/>
        <v>0.27906976744186046</v>
      </c>
      <c r="H38" s="7">
        <v>15</v>
      </c>
      <c r="I38" s="8">
        <f t="shared" si="2"/>
        <v>0.3488372093023256</v>
      </c>
      <c r="J38" s="7">
        <v>7</v>
      </c>
      <c r="K38" s="8">
        <f t="shared" si="3"/>
        <v>0.16279069767441862</v>
      </c>
      <c r="L38" s="7">
        <v>34</v>
      </c>
      <c r="M38" s="8">
        <f t="shared" si="4"/>
        <v>0.7906976744186046</v>
      </c>
      <c r="N38" s="7">
        <v>9</v>
      </c>
      <c r="O38" s="8">
        <f t="shared" si="5"/>
        <v>0.20930232558139536</v>
      </c>
      <c r="P38" s="7">
        <v>0</v>
      </c>
      <c r="Q38" s="8">
        <f t="shared" si="6"/>
        <v>0</v>
      </c>
      <c r="R38" s="7">
        <v>0</v>
      </c>
      <c r="S38" s="8">
        <f t="shared" si="7"/>
        <v>0</v>
      </c>
      <c r="W38" s="40">
        <f t="shared" si="8"/>
        <v>43</v>
      </c>
      <c r="X38" s="40">
        <f t="shared" si="9"/>
        <v>43</v>
      </c>
      <c r="Y38" s="40" t="b">
        <f t="shared" si="10"/>
        <v>1</v>
      </c>
    </row>
    <row r="39" spans="1:25" ht="15" customHeight="1">
      <c r="A39" s="15">
        <v>28</v>
      </c>
      <c r="B39" s="15" t="s">
        <v>47</v>
      </c>
      <c r="C39" s="15">
        <v>44</v>
      </c>
      <c r="D39" s="9">
        <v>5</v>
      </c>
      <c r="E39" s="10">
        <f t="shared" si="0"/>
        <v>0.11363636363636363</v>
      </c>
      <c r="F39" s="9">
        <v>16</v>
      </c>
      <c r="G39" s="10">
        <f t="shared" si="1"/>
        <v>0.36363636363636365</v>
      </c>
      <c r="H39" s="9">
        <v>19</v>
      </c>
      <c r="I39" s="10">
        <f t="shared" si="2"/>
        <v>0.4318181818181818</v>
      </c>
      <c r="J39" s="9">
        <v>4</v>
      </c>
      <c r="K39" s="10">
        <f t="shared" si="3"/>
        <v>0.09090909090909091</v>
      </c>
      <c r="L39" s="9">
        <v>40</v>
      </c>
      <c r="M39" s="10">
        <f t="shared" si="4"/>
        <v>0.9090909090909091</v>
      </c>
      <c r="N39" s="9">
        <v>4</v>
      </c>
      <c r="O39" s="10">
        <f t="shared" si="5"/>
        <v>0.09090909090909091</v>
      </c>
      <c r="P39" s="9">
        <v>0</v>
      </c>
      <c r="Q39" s="10">
        <f t="shared" si="6"/>
        <v>0</v>
      </c>
      <c r="R39" s="9">
        <v>0</v>
      </c>
      <c r="S39" s="10">
        <f t="shared" si="7"/>
        <v>0</v>
      </c>
      <c r="W39" s="40">
        <f t="shared" si="8"/>
        <v>44</v>
      </c>
      <c r="X39" s="40">
        <f t="shared" si="9"/>
        <v>44</v>
      </c>
      <c r="Y39" s="40" t="b">
        <f t="shared" si="10"/>
        <v>1</v>
      </c>
    </row>
    <row r="40" spans="1:25" ht="15" customHeight="1">
      <c r="A40" s="23" t="s">
        <v>48</v>
      </c>
      <c r="B40" s="23"/>
      <c r="C40" s="16">
        <f>SUM(C41:C51)</f>
        <v>436</v>
      </c>
      <c r="D40" s="16">
        <f>SUM(D41:D51)</f>
        <v>129</v>
      </c>
      <c r="E40" s="17">
        <f t="shared" si="0"/>
        <v>0.2958715596330275</v>
      </c>
      <c r="F40" s="16">
        <f>SUM(F41:F51)</f>
        <v>128</v>
      </c>
      <c r="G40" s="17">
        <f t="shared" si="1"/>
        <v>0.29357798165137616</v>
      </c>
      <c r="H40" s="16">
        <f>SUM(H41:H51)</f>
        <v>139</v>
      </c>
      <c r="I40" s="17">
        <f t="shared" si="2"/>
        <v>0.31880733944954126</v>
      </c>
      <c r="J40" s="16">
        <f>SUM(J41:J51)</f>
        <v>40</v>
      </c>
      <c r="K40" s="17">
        <f t="shared" si="3"/>
        <v>0.09174311926605505</v>
      </c>
      <c r="L40" s="16">
        <f>SUM(L41:L51)</f>
        <v>386</v>
      </c>
      <c r="M40" s="17">
        <f t="shared" si="4"/>
        <v>0.8853211009174312</v>
      </c>
      <c r="N40" s="16">
        <f>SUM(N41:N51)</f>
        <v>50</v>
      </c>
      <c r="O40" s="17">
        <f t="shared" si="5"/>
        <v>0.11467889908256881</v>
      </c>
      <c r="P40" s="16">
        <f>SUM(P41:P51)</f>
        <v>0</v>
      </c>
      <c r="Q40" s="17">
        <f t="shared" si="6"/>
        <v>0</v>
      </c>
      <c r="R40" s="16">
        <f>SUM(R41:R51)</f>
        <v>0</v>
      </c>
      <c r="S40" s="17">
        <f t="shared" si="7"/>
        <v>0</v>
      </c>
      <c r="W40" s="40">
        <f t="shared" si="8"/>
        <v>436</v>
      </c>
      <c r="X40" s="40">
        <f t="shared" si="9"/>
        <v>436</v>
      </c>
      <c r="Y40" s="40" t="b">
        <f t="shared" si="10"/>
        <v>1</v>
      </c>
    </row>
    <row r="41" spans="1:25" ht="15" customHeight="1">
      <c r="A41" s="13">
        <v>29</v>
      </c>
      <c r="B41" s="13" t="s">
        <v>49</v>
      </c>
      <c r="C41" s="13">
        <v>33</v>
      </c>
      <c r="D41" s="5">
        <v>30</v>
      </c>
      <c r="E41" s="6">
        <f t="shared" si="0"/>
        <v>0.9090909090909091</v>
      </c>
      <c r="F41" s="5">
        <v>3</v>
      </c>
      <c r="G41" s="6">
        <f t="shared" si="1"/>
        <v>0.09090909090909091</v>
      </c>
      <c r="H41" s="5">
        <v>0</v>
      </c>
      <c r="I41" s="6">
        <f t="shared" si="2"/>
        <v>0</v>
      </c>
      <c r="J41" s="5">
        <v>0</v>
      </c>
      <c r="K41" s="6">
        <f t="shared" si="3"/>
        <v>0</v>
      </c>
      <c r="L41" s="5">
        <v>33</v>
      </c>
      <c r="M41" s="6">
        <f t="shared" si="4"/>
        <v>1</v>
      </c>
      <c r="N41" s="5">
        <v>0</v>
      </c>
      <c r="O41" s="6">
        <f t="shared" si="5"/>
        <v>0</v>
      </c>
      <c r="P41" s="5">
        <v>0</v>
      </c>
      <c r="Q41" s="6">
        <f t="shared" si="6"/>
        <v>0</v>
      </c>
      <c r="R41" s="5">
        <v>0</v>
      </c>
      <c r="S41" s="6">
        <f t="shared" si="7"/>
        <v>0</v>
      </c>
      <c r="W41" s="40">
        <f t="shared" si="8"/>
        <v>33</v>
      </c>
      <c r="X41" s="40">
        <f t="shared" si="9"/>
        <v>33</v>
      </c>
      <c r="Y41" s="40" t="b">
        <f t="shared" si="10"/>
        <v>1</v>
      </c>
    </row>
    <row r="42" spans="1:25" ht="15" customHeight="1">
      <c r="A42" s="14">
        <v>30</v>
      </c>
      <c r="B42" s="14" t="s">
        <v>50</v>
      </c>
      <c r="C42" s="14">
        <v>41</v>
      </c>
      <c r="D42" s="7">
        <v>12</v>
      </c>
      <c r="E42" s="8">
        <f t="shared" si="0"/>
        <v>0.2926829268292683</v>
      </c>
      <c r="F42" s="7">
        <v>14</v>
      </c>
      <c r="G42" s="8">
        <f t="shared" si="1"/>
        <v>0.34146341463414637</v>
      </c>
      <c r="H42" s="7">
        <v>11</v>
      </c>
      <c r="I42" s="8">
        <f t="shared" si="2"/>
        <v>0.2682926829268293</v>
      </c>
      <c r="J42" s="7">
        <v>4</v>
      </c>
      <c r="K42" s="8">
        <f t="shared" si="3"/>
        <v>0.0975609756097561</v>
      </c>
      <c r="L42" s="7">
        <v>34</v>
      </c>
      <c r="M42" s="8">
        <f t="shared" si="4"/>
        <v>0.8292682926829268</v>
      </c>
      <c r="N42" s="7">
        <v>7</v>
      </c>
      <c r="O42" s="8">
        <f t="shared" si="5"/>
        <v>0.17073170731707318</v>
      </c>
      <c r="P42" s="7">
        <v>0</v>
      </c>
      <c r="Q42" s="8">
        <f t="shared" si="6"/>
        <v>0</v>
      </c>
      <c r="R42" s="7">
        <v>0</v>
      </c>
      <c r="S42" s="8">
        <f t="shared" si="7"/>
        <v>0</v>
      </c>
      <c r="W42" s="40">
        <f t="shared" si="8"/>
        <v>41</v>
      </c>
      <c r="X42" s="40">
        <f t="shared" si="9"/>
        <v>41</v>
      </c>
      <c r="Y42" s="40" t="b">
        <f t="shared" si="10"/>
        <v>1</v>
      </c>
    </row>
    <row r="43" spans="1:25" ht="15" customHeight="1">
      <c r="A43" s="14">
        <v>31</v>
      </c>
      <c r="B43" s="14" t="s">
        <v>51</v>
      </c>
      <c r="C43" s="14">
        <v>41</v>
      </c>
      <c r="D43" s="7">
        <v>10</v>
      </c>
      <c r="E43" s="8">
        <f t="shared" si="0"/>
        <v>0.24390243902439024</v>
      </c>
      <c r="F43" s="7">
        <v>13</v>
      </c>
      <c r="G43" s="8">
        <f t="shared" si="1"/>
        <v>0.3170731707317073</v>
      </c>
      <c r="H43" s="7">
        <v>15</v>
      </c>
      <c r="I43" s="8">
        <f t="shared" si="2"/>
        <v>0.36585365853658536</v>
      </c>
      <c r="J43" s="7">
        <v>3</v>
      </c>
      <c r="K43" s="8">
        <f t="shared" si="3"/>
        <v>0.07317073170731707</v>
      </c>
      <c r="L43" s="7">
        <v>38</v>
      </c>
      <c r="M43" s="8">
        <f t="shared" si="4"/>
        <v>0.926829268292683</v>
      </c>
      <c r="N43" s="7">
        <v>3</v>
      </c>
      <c r="O43" s="8">
        <f t="shared" si="5"/>
        <v>0.07317073170731707</v>
      </c>
      <c r="P43" s="7">
        <v>0</v>
      </c>
      <c r="Q43" s="8">
        <f t="shared" si="6"/>
        <v>0</v>
      </c>
      <c r="R43" s="7">
        <v>0</v>
      </c>
      <c r="S43" s="8">
        <f t="shared" si="7"/>
        <v>0</v>
      </c>
      <c r="W43" s="40">
        <f t="shared" si="8"/>
        <v>41</v>
      </c>
      <c r="X43" s="40">
        <f t="shared" si="9"/>
        <v>41</v>
      </c>
      <c r="Y43" s="40" t="b">
        <f t="shared" si="10"/>
        <v>1</v>
      </c>
    </row>
    <row r="44" spans="1:25" ht="15" customHeight="1">
      <c r="A44" s="14">
        <v>32</v>
      </c>
      <c r="B44" s="14" t="s">
        <v>52</v>
      </c>
      <c r="C44" s="14">
        <v>39</v>
      </c>
      <c r="D44" s="7">
        <v>16</v>
      </c>
      <c r="E44" s="8">
        <f t="shared" si="0"/>
        <v>0.41025641025641024</v>
      </c>
      <c r="F44" s="7">
        <v>9</v>
      </c>
      <c r="G44" s="8">
        <f t="shared" si="1"/>
        <v>0.23076923076923078</v>
      </c>
      <c r="H44" s="7">
        <v>10</v>
      </c>
      <c r="I44" s="8">
        <f t="shared" si="2"/>
        <v>0.2564102564102564</v>
      </c>
      <c r="J44" s="7">
        <v>4</v>
      </c>
      <c r="K44" s="8">
        <f t="shared" si="3"/>
        <v>0.10256410256410256</v>
      </c>
      <c r="L44" s="7">
        <v>35</v>
      </c>
      <c r="M44" s="8">
        <f t="shared" si="4"/>
        <v>0.8974358974358975</v>
      </c>
      <c r="N44" s="7">
        <v>4</v>
      </c>
      <c r="O44" s="8">
        <f t="shared" si="5"/>
        <v>0.10256410256410256</v>
      </c>
      <c r="P44" s="7">
        <v>0</v>
      </c>
      <c r="Q44" s="8">
        <f t="shared" si="6"/>
        <v>0</v>
      </c>
      <c r="R44" s="7">
        <v>0</v>
      </c>
      <c r="S44" s="8">
        <f t="shared" si="7"/>
        <v>0</v>
      </c>
      <c r="W44" s="40">
        <f t="shared" si="8"/>
        <v>39</v>
      </c>
      <c r="X44" s="40">
        <f t="shared" si="9"/>
        <v>39</v>
      </c>
      <c r="Y44" s="40" t="b">
        <f t="shared" si="10"/>
        <v>1</v>
      </c>
    </row>
    <row r="45" spans="1:25" ht="15" customHeight="1">
      <c r="A45" s="14">
        <v>33</v>
      </c>
      <c r="B45" s="14" t="s">
        <v>53</v>
      </c>
      <c r="C45" s="14">
        <v>42</v>
      </c>
      <c r="D45" s="7">
        <v>9</v>
      </c>
      <c r="E45" s="8">
        <f t="shared" si="0"/>
        <v>0.21428571428571427</v>
      </c>
      <c r="F45" s="7">
        <v>14</v>
      </c>
      <c r="G45" s="8">
        <f t="shared" si="1"/>
        <v>0.3333333333333333</v>
      </c>
      <c r="H45" s="7">
        <v>15</v>
      </c>
      <c r="I45" s="8">
        <f t="shared" si="2"/>
        <v>0.35714285714285715</v>
      </c>
      <c r="J45" s="7">
        <v>4</v>
      </c>
      <c r="K45" s="8">
        <f t="shared" si="3"/>
        <v>0.09523809523809523</v>
      </c>
      <c r="L45" s="7">
        <v>37</v>
      </c>
      <c r="M45" s="8">
        <f t="shared" si="4"/>
        <v>0.8809523809523809</v>
      </c>
      <c r="N45" s="7">
        <v>5</v>
      </c>
      <c r="O45" s="8">
        <f t="shared" si="5"/>
        <v>0.11904761904761904</v>
      </c>
      <c r="P45" s="7">
        <v>0</v>
      </c>
      <c r="Q45" s="8">
        <f t="shared" si="6"/>
        <v>0</v>
      </c>
      <c r="R45" s="7">
        <v>0</v>
      </c>
      <c r="S45" s="8">
        <f t="shared" si="7"/>
        <v>0</v>
      </c>
      <c r="W45" s="40">
        <f t="shared" si="8"/>
        <v>42</v>
      </c>
      <c r="X45" s="40">
        <f t="shared" si="9"/>
        <v>42</v>
      </c>
      <c r="Y45" s="40" t="b">
        <f t="shared" si="10"/>
        <v>1</v>
      </c>
    </row>
    <row r="46" spans="1:25" ht="15" customHeight="1">
      <c r="A46" s="14">
        <v>34</v>
      </c>
      <c r="B46" s="14" t="s">
        <v>54</v>
      </c>
      <c r="C46" s="14">
        <v>40</v>
      </c>
      <c r="D46" s="7">
        <v>9</v>
      </c>
      <c r="E46" s="8">
        <f t="shared" si="0"/>
        <v>0.225</v>
      </c>
      <c r="F46" s="7">
        <v>16</v>
      </c>
      <c r="G46" s="8">
        <f t="shared" si="1"/>
        <v>0.4</v>
      </c>
      <c r="H46" s="7">
        <v>12</v>
      </c>
      <c r="I46" s="8">
        <f t="shared" si="2"/>
        <v>0.3</v>
      </c>
      <c r="J46" s="7">
        <v>3</v>
      </c>
      <c r="K46" s="8">
        <f t="shared" si="3"/>
        <v>0.075</v>
      </c>
      <c r="L46" s="7">
        <v>37</v>
      </c>
      <c r="M46" s="8">
        <f t="shared" si="4"/>
        <v>0.925</v>
      </c>
      <c r="N46" s="7">
        <v>3</v>
      </c>
      <c r="O46" s="8">
        <f t="shared" si="5"/>
        <v>0.075</v>
      </c>
      <c r="P46" s="7">
        <v>0</v>
      </c>
      <c r="Q46" s="8">
        <f t="shared" si="6"/>
        <v>0</v>
      </c>
      <c r="R46" s="7">
        <v>0</v>
      </c>
      <c r="S46" s="8">
        <f t="shared" si="7"/>
        <v>0</v>
      </c>
      <c r="W46" s="40">
        <f t="shared" si="8"/>
        <v>40</v>
      </c>
      <c r="X46" s="40">
        <f t="shared" si="9"/>
        <v>40</v>
      </c>
      <c r="Y46" s="40" t="b">
        <f t="shared" si="10"/>
        <v>1</v>
      </c>
    </row>
    <row r="47" spans="1:25" ht="15" customHeight="1">
      <c r="A47" s="14">
        <v>35</v>
      </c>
      <c r="B47" s="14" t="s">
        <v>55</v>
      </c>
      <c r="C47" s="14">
        <v>42</v>
      </c>
      <c r="D47" s="7">
        <v>10</v>
      </c>
      <c r="E47" s="8">
        <f t="shared" si="0"/>
        <v>0.23809523809523808</v>
      </c>
      <c r="F47" s="7">
        <v>10</v>
      </c>
      <c r="G47" s="8">
        <f t="shared" si="1"/>
        <v>0.23809523809523808</v>
      </c>
      <c r="H47" s="7">
        <v>14</v>
      </c>
      <c r="I47" s="8">
        <f t="shared" si="2"/>
        <v>0.3333333333333333</v>
      </c>
      <c r="J47" s="7">
        <v>8</v>
      </c>
      <c r="K47" s="8">
        <f t="shared" si="3"/>
        <v>0.19047619047619047</v>
      </c>
      <c r="L47" s="7">
        <v>32</v>
      </c>
      <c r="M47" s="8">
        <f t="shared" si="4"/>
        <v>0.7619047619047619</v>
      </c>
      <c r="N47" s="7">
        <v>10</v>
      </c>
      <c r="O47" s="8">
        <f t="shared" si="5"/>
        <v>0.23809523809523808</v>
      </c>
      <c r="P47" s="7">
        <v>0</v>
      </c>
      <c r="Q47" s="8">
        <f t="shared" si="6"/>
        <v>0</v>
      </c>
      <c r="R47" s="7">
        <v>0</v>
      </c>
      <c r="S47" s="8">
        <f t="shared" si="7"/>
        <v>0</v>
      </c>
      <c r="W47" s="40">
        <f t="shared" si="8"/>
        <v>42</v>
      </c>
      <c r="X47" s="40">
        <f t="shared" si="9"/>
        <v>42</v>
      </c>
      <c r="Y47" s="40" t="b">
        <f t="shared" si="10"/>
        <v>1</v>
      </c>
    </row>
    <row r="48" spans="1:25" ht="15" customHeight="1">
      <c r="A48" s="14">
        <v>36</v>
      </c>
      <c r="B48" s="14" t="s">
        <v>56</v>
      </c>
      <c r="C48" s="14">
        <v>40</v>
      </c>
      <c r="D48" s="7">
        <v>9</v>
      </c>
      <c r="E48" s="8">
        <f t="shared" si="0"/>
        <v>0.225</v>
      </c>
      <c r="F48" s="7">
        <v>15</v>
      </c>
      <c r="G48" s="8">
        <f t="shared" si="1"/>
        <v>0.375</v>
      </c>
      <c r="H48" s="7">
        <v>12</v>
      </c>
      <c r="I48" s="8">
        <f t="shared" si="2"/>
        <v>0.3</v>
      </c>
      <c r="J48" s="7">
        <v>4</v>
      </c>
      <c r="K48" s="8">
        <f t="shared" si="3"/>
        <v>0.1</v>
      </c>
      <c r="L48" s="7">
        <v>34</v>
      </c>
      <c r="M48" s="8">
        <f t="shared" si="4"/>
        <v>0.85</v>
      </c>
      <c r="N48" s="7">
        <v>6</v>
      </c>
      <c r="O48" s="8">
        <f t="shared" si="5"/>
        <v>0.15</v>
      </c>
      <c r="P48" s="7">
        <v>0</v>
      </c>
      <c r="Q48" s="8">
        <f t="shared" si="6"/>
        <v>0</v>
      </c>
      <c r="R48" s="7">
        <v>0</v>
      </c>
      <c r="S48" s="8">
        <f t="shared" si="7"/>
        <v>0</v>
      </c>
      <c r="W48" s="40">
        <f t="shared" si="8"/>
        <v>40</v>
      </c>
      <c r="X48" s="40">
        <f t="shared" si="9"/>
        <v>40</v>
      </c>
      <c r="Y48" s="40" t="b">
        <f t="shared" si="10"/>
        <v>1</v>
      </c>
    </row>
    <row r="49" spans="1:25" ht="15" customHeight="1">
      <c r="A49" s="14">
        <v>37</v>
      </c>
      <c r="B49" s="14" t="s">
        <v>57</v>
      </c>
      <c r="C49" s="14">
        <v>38</v>
      </c>
      <c r="D49" s="7">
        <v>7</v>
      </c>
      <c r="E49" s="8">
        <f t="shared" si="0"/>
        <v>0.18421052631578946</v>
      </c>
      <c r="F49" s="7">
        <v>13</v>
      </c>
      <c r="G49" s="8">
        <f t="shared" si="1"/>
        <v>0.34210526315789475</v>
      </c>
      <c r="H49" s="7">
        <v>15</v>
      </c>
      <c r="I49" s="8">
        <f t="shared" si="2"/>
        <v>0.39473684210526316</v>
      </c>
      <c r="J49" s="7">
        <v>3</v>
      </c>
      <c r="K49" s="8">
        <f t="shared" si="3"/>
        <v>0.07894736842105263</v>
      </c>
      <c r="L49" s="7">
        <v>35</v>
      </c>
      <c r="M49" s="8">
        <f t="shared" si="4"/>
        <v>0.9210526315789473</v>
      </c>
      <c r="N49" s="7">
        <v>3</v>
      </c>
      <c r="O49" s="8">
        <f t="shared" si="5"/>
        <v>0.07894736842105263</v>
      </c>
      <c r="P49" s="7">
        <v>0</v>
      </c>
      <c r="Q49" s="8">
        <f t="shared" si="6"/>
        <v>0</v>
      </c>
      <c r="R49" s="7">
        <v>0</v>
      </c>
      <c r="S49" s="8">
        <f t="shared" si="7"/>
        <v>0</v>
      </c>
      <c r="W49" s="40">
        <f t="shared" si="8"/>
        <v>38</v>
      </c>
      <c r="X49" s="40">
        <f t="shared" si="9"/>
        <v>38</v>
      </c>
      <c r="Y49" s="40" t="b">
        <f t="shared" si="10"/>
        <v>1</v>
      </c>
    </row>
    <row r="50" spans="1:25" ht="15" customHeight="1">
      <c r="A50" s="14">
        <v>38</v>
      </c>
      <c r="B50" s="14" t="s">
        <v>58</v>
      </c>
      <c r="C50" s="14">
        <v>40</v>
      </c>
      <c r="D50" s="7">
        <v>8</v>
      </c>
      <c r="E50" s="8">
        <f t="shared" si="0"/>
        <v>0.2</v>
      </c>
      <c r="F50" s="7">
        <v>14</v>
      </c>
      <c r="G50" s="8">
        <f t="shared" si="1"/>
        <v>0.35</v>
      </c>
      <c r="H50" s="7">
        <v>16</v>
      </c>
      <c r="I50" s="8">
        <f t="shared" si="2"/>
        <v>0.4</v>
      </c>
      <c r="J50" s="7">
        <v>2</v>
      </c>
      <c r="K50" s="8">
        <f t="shared" si="3"/>
        <v>0.05</v>
      </c>
      <c r="L50" s="7">
        <v>38</v>
      </c>
      <c r="M50" s="8">
        <f t="shared" si="4"/>
        <v>0.95</v>
      </c>
      <c r="N50" s="7">
        <v>2</v>
      </c>
      <c r="O50" s="8">
        <f t="shared" si="5"/>
        <v>0.05</v>
      </c>
      <c r="P50" s="7">
        <v>0</v>
      </c>
      <c r="Q50" s="8">
        <f t="shared" si="6"/>
        <v>0</v>
      </c>
      <c r="R50" s="7">
        <v>0</v>
      </c>
      <c r="S50" s="8">
        <f t="shared" si="7"/>
        <v>0</v>
      </c>
      <c r="W50" s="40">
        <f t="shared" si="8"/>
        <v>40</v>
      </c>
      <c r="X50" s="40">
        <f t="shared" si="9"/>
        <v>40</v>
      </c>
      <c r="Y50" s="40" t="b">
        <f t="shared" si="10"/>
        <v>1</v>
      </c>
    </row>
    <row r="51" spans="1:25" ht="15" customHeight="1">
      <c r="A51" s="15">
        <v>39</v>
      </c>
      <c r="B51" s="15" t="s">
        <v>59</v>
      </c>
      <c r="C51" s="15">
        <v>40</v>
      </c>
      <c r="D51" s="9">
        <v>9</v>
      </c>
      <c r="E51" s="10">
        <f t="shared" si="0"/>
        <v>0.225</v>
      </c>
      <c r="F51" s="9">
        <v>7</v>
      </c>
      <c r="G51" s="10">
        <f t="shared" si="1"/>
        <v>0.175</v>
      </c>
      <c r="H51" s="9">
        <v>19</v>
      </c>
      <c r="I51" s="10">
        <f t="shared" si="2"/>
        <v>0.475</v>
      </c>
      <c r="J51" s="9">
        <v>5</v>
      </c>
      <c r="K51" s="10">
        <f t="shared" si="3"/>
        <v>0.125</v>
      </c>
      <c r="L51" s="9">
        <v>33</v>
      </c>
      <c r="M51" s="10">
        <f t="shared" si="4"/>
        <v>0.825</v>
      </c>
      <c r="N51" s="9">
        <v>7</v>
      </c>
      <c r="O51" s="10">
        <f t="shared" si="5"/>
        <v>0.175</v>
      </c>
      <c r="P51" s="9">
        <v>0</v>
      </c>
      <c r="Q51" s="10">
        <f t="shared" si="6"/>
        <v>0</v>
      </c>
      <c r="R51" s="9">
        <v>0</v>
      </c>
      <c r="S51" s="10">
        <f t="shared" si="7"/>
        <v>0</v>
      </c>
      <c r="W51" s="40">
        <f t="shared" si="8"/>
        <v>40</v>
      </c>
      <c r="X51" s="40">
        <f t="shared" si="9"/>
        <v>40</v>
      </c>
      <c r="Y51" s="40" t="b">
        <f t="shared" si="10"/>
        <v>1</v>
      </c>
    </row>
    <row r="54" spans="1:21" ht="15" customHeight="1">
      <c r="A54" s="24" t="s">
        <v>6</v>
      </c>
      <c r="B54" s="24" t="s">
        <v>7</v>
      </c>
      <c r="C54" s="24" t="s">
        <v>8</v>
      </c>
      <c r="D54" s="24" t="s">
        <v>60</v>
      </c>
      <c r="E54" s="24"/>
      <c r="F54" s="24"/>
      <c r="G54" s="24"/>
      <c r="H54" s="24"/>
      <c r="I54" s="24"/>
      <c r="J54" s="24"/>
      <c r="K54" s="24"/>
      <c r="L54" s="24"/>
      <c r="M54" s="24"/>
      <c r="N54" s="24" t="s">
        <v>61</v>
      </c>
      <c r="O54" s="24"/>
      <c r="P54" s="24"/>
      <c r="Q54" s="24"/>
      <c r="R54" s="24"/>
      <c r="S54" s="24"/>
      <c r="T54" s="24"/>
      <c r="U54" s="24"/>
    </row>
    <row r="55" spans="1:21" ht="15" customHeight="1">
      <c r="A55" s="24"/>
      <c r="B55" s="24"/>
      <c r="C55" s="24"/>
      <c r="D55" s="24" t="s">
        <v>62</v>
      </c>
      <c r="E55" s="24"/>
      <c r="F55" s="24" t="s">
        <v>12</v>
      </c>
      <c r="G55" s="24"/>
      <c r="H55" s="24" t="s">
        <v>63</v>
      </c>
      <c r="I55" s="24"/>
      <c r="J55" s="24" t="s">
        <v>64</v>
      </c>
      <c r="K55" s="24"/>
      <c r="L55" s="24" t="s">
        <v>65</v>
      </c>
      <c r="M55" s="24"/>
      <c r="N55" s="24" t="s">
        <v>11</v>
      </c>
      <c r="O55" s="24"/>
      <c r="P55" s="24" t="s">
        <v>12</v>
      </c>
      <c r="Q55" s="24"/>
      <c r="R55" s="24" t="s">
        <v>63</v>
      </c>
      <c r="S55" s="24"/>
      <c r="T55" s="24" t="s">
        <v>64</v>
      </c>
      <c r="U55" s="24"/>
    </row>
    <row r="56" spans="1:21" ht="15" customHeight="1">
      <c r="A56" s="24"/>
      <c r="B56" s="24"/>
      <c r="C56" s="24"/>
      <c r="D56" s="12" t="s">
        <v>15</v>
      </c>
      <c r="E56" s="12" t="s">
        <v>16</v>
      </c>
      <c r="F56" s="12" t="s">
        <v>15</v>
      </c>
      <c r="G56" s="12" t="s">
        <v>16</v>
      </c>
      <c r="H56" s="12" t="s">
        <v>15</v>
      </c>
      <c r="I56" s="12" t="s">
        <v>16</v>
      </c>
      <c r="J56" s="12" t="s">
        <v>15</v>
      </c>
      <c r="K56" s="12" t="s">
        <v>16</v>
      </c>
      <c r="L56" s="12" t="s">
        <v>15</v>
      </c>
      <c r="M56" s="12" t="s">
        <v>16</v>
      </c>
      <c r="N56" s="12" t="s">
        <v>15</v>
      </c>
      <c r="O56" s="12" t="s">
        <v>16</v>
      </c>
      <c r="P56" s="12" t="s">
        <v>15</v>
      </c>
      <c r="Q56" s="12" t="s">
        <v>16</v>
      </c>
      <c r="R56" s="12" t="s">
        <v>15</v>
      </c>
      <c r="S56" s="12" t="s">
        <v>16</v>
      </c>
      <c r="T56" s="12" t="s">
        <v>15</v>
      </c>
      <c r="U56" s="12" t="s">
        <v>16</v>
      </c>
    </row>
    <row r="57" spans="1:21" ht="15" customHeight="1">
      <c r="A57" s="23" t="s">
        <v>17</v>
      </c>
      <c r="B57" s="23"/>
      <c r="C57" s="16">
        <f>SUM(C58)</f>
        <v>516</v>
      </c>
      <c r="D57" s="16">
        <f>SUM(D58)</f>
        <v>84</v>
      </c>
      <c r="E57" s="17">
        <f aca="true" t="shared" si="11" ref="E57:E71">D57/C57</f>
        <v>0.16279069767441862</v>
      </c>
      <c r="F57" s="16">
        <f>SUM(F58)</f>
        <v>159</v>
      </c>
      <c r="G57" s="17">
        <f aca="true" t="shared" si="12" ref="G57:G71">F57/C57</f>
        <v>0.3081395348837209</v>
      </c>
      <c r="H57" s="16">
        <f>SUM(H58)</f>
        <v>166</v>
      </c>
      <c r="I57" s="17">
        <f aca="true" t="shared" si="13" ref="I57:I71">H57/C57</f>
        <v>0.32170542635658916</v>
      </c>
      <c r="J57" s="16">
        <f>SUM(J58)</f>
        <v>95</v>
      </c>
      <c r="K57" s="17">
        <f aca="true" t="shared" si="14" ref="K57:K71">J57/C57</f>
        <v>0.18410852713178294</v>
      </c>
      <c r="L57" s="16">
        <f>SUM(L58)</f>
        <v>12</v>
      </c>
      <c r="M57" s="17">
        <f aca="true" t="shared" si="15" ref="M57:M71">L57/C57</f>
        <v>0.023255813953488372</v>
      </c>
      <c r="N57" s="16">
        <f>SUM(N58)</f>
        <v>398</v>
      </c>
      <c r="O57" s="17">
        <f aca="true" t="shared" si="16" ref="O57:O71">N57/C57</f>
        <v>0.7713178294573644</v>
      </c>
      <c r="P57" s="16">
        <f>SUM(P58)</f>
        <v>109</v>
      </c>
      <c r="Q57" s="17">
        <f aca="true" t="shared" si="17" ref="Q57:Q71">P57/C57</f>
        <v>0.21124031007751937</v>
      </c>
      <c r="R57" s="16">
        <f>SUM(R58)</f>
        <v>4</v>
      </c>
      <c r="S57" s="17">
        <f aca="true" t="shared" si="18" ref="S57:S71">R57/C57</f>
        <v>0.007751937984496124</v>
      </c>
      <c r="T57" s="16">
        <f>SUM(T58)</f>
        <v>5</v>
      </c>
      <c r="U57" s="17">
        <f aca="true" t="shared" si="19" ref="U57:U71">T57/C57</f>
        <v>0.009689922480620155</v>
      </c>
    </row>
    <row r="58" spans="1:21" ht="15" customHeight="1">
      <c r="A58" s="23" t="s">
        <v>66</v>
      </c>
      <c r="B58" s="23"/>
      <c r="C58" s="16">
        <f>SUM(C59:C71)</f>
        <v>516</v>
      </c>
      <c r="D58" s="16">
        <f>SUM(D59:D71)</f>
        <v>84</v>
      </c>
      <c r="E58" s="17">
        <f t="shared" si="11"/>
        <v>0.16279069767441862</v>
      </c>
      <c r="F58" s="16">
        <f>SUM(F59:F71)</f>
        <v>159</v>
      </c>
      <c r="G58" s="17">
        <f t="shared" si="12"/>
        <v>0.3081395348837209</v>
      </c>
      <c r="H58" s="16">
        <f>SUM(H59:H71)</f>
        <v>166</v>
      </c>
      <c r="I58" s="17">
        <f t="shared" si="13"/>
        <v>0.32170542635658916</v>
      </c>
      <c r="J58" s="16">
        <f>SUM(J59:J71)</f>
        <v>95</v>
      </c>
      <c r="K58" s="17">
        <f t="shared" si="14"/>
        <v>0.18410852713178294</v>
      </c>
      <c r="L58" s="16">
        <f>SUM(L59:L71)</f>
        <v>12</v>
      </c>
      <c r="M58" s="17">
        <f t="shared" si="15"/>
        <v>0.023255813953488372</v>
      </c>
      <c r="N58" s="16">
        <f>SUM(N59:N71)</f>
        <v>398</v>
      </c>
      <c r="O58" s="17">
        <f t="shared" si="16"/>
        <v>0.7713178294573644</v>
      </c>
      <c r="P58" s="16">
        <f>SUM(P59:P71)</f>
        <v>109</v>
      </c>
      <c r="Q58" s="17">
        <f t="shared" si="17"/>
        <v>0.21124031007751937</v>
      </c>
      <c r="R58" s="16">
        <f>SUM(R59:R71)</f>
        <v>4</v>
      </c>
      <c r="S58" s="17">
        <f t="shared" si="18"/>
        <v>0.007751937984496124</v>
      </c>
      <c r="T58" s="16">
        <f>SUM(T59:T71)</f>
        <v>5</v>
      </c>
      <c r="U58" s="17">
        <f t="shared" si="19"/>
        <v>0.009689922480620155</v>
      </c>
    </row>
    <row r="59" spans="1:24" ht="15" customHeight="1">
      <c r="A59" s="13">
        <v>1</v>
      </c>
      <c r="B59" s="13" t="s">
        <v>67</v>
      </c>
      <c r="C59" s="13">
        <v>32</v>
      </c>
      <c r="D59" s="5">
        <v>22</v>
      </c>
      <c r="E59" s="6">
        <f t="shared" si="11"/>
        <v>0.6875</v>
      </c>
      <c r="F59" s="5">
        <v>10</v>
      </c>
      <c r="G59" s="6">
        <f t="shared" si="12"/>
        <v>0.3125</v>
      </c>
      <c r="H59" s="5">
        <v>0</v>
      </c>
      <c r="I59" s="6">
        <f t="shared" si="13"/>
        <v>0</v>
      </c>
      <c r="J59" s="5">
        <v>0</v>
      </c>
      <c r="K59" s="6">
        <f t="shared" si="14"/>
        <v>0</v>
      </c>
      <c r="L59" s="5">
        <v>0</v>
      </c>
      <c r="M59" s="6">
        <f t="shared" si="15"/>
        <v>0</v>
      </c>
      <c r="N59" s="5">
        <v>32</v>
      </c>
      <c r="O59" s="6">
        <f t="shared" si="16"/>
        <v>1</v>
      </c>
      <c r="P59" s="5">
        <v>0</v>
      </c>
      <c r="Q59" s="6">
        <f t="shared" si="17"/>
        <v>0</v>
      </c>
      <c r="R59" s="5">
        <v>0</v>
      </c>
      <c r="S59" s="6">
        <f t="shared" si="18"/>
        <v>0</v>
      </c>
      <c r="T59" s="5">
        <v>0</v>
      </c>
      <c r="U59" s="6">
        <f t="shared" si="19"/>
        <v>0</v>
      </c>
      <c r="V59" s="40">
        <f>D59+F59+H59+J59+L59</f>
        <v>32</v>
      </c>
      <c r="W59" s="40">
        <f>T59+R59+P59+N59</f>
        <v>32</v>
      </c>
      <c r="X59" s="40" t="b">
        <f>V59=C59</f>
        <v>1</v>
      </c>
    </row>
    <row r="60" spans="1:24" ht="15" customHeight="1">
      <c r="A60" s="14">
        <v>2</v>
      </c>
      <c r="B60" s="14" t="s">
        <v>68</v>
      </c>
      <c r="C60" s="14">
        <v>41</v>
      </c>
      <c r="D60" s="7">
        <v>5</v>
      </c>
      <c r="E60" s="8">
        <f t="shared" si="11"/>
        <v>0.12195121951219512</v>
      </c>
      <c r="F60" s="7">
        <v>13</v>
      </c>
      <c r="G60" s="8">
        <f t="shared" si="12"/>
        <v>0.3170731707317073</v>
      </c>
      <c r="H60" s="7">
        <v>16</v>
      </c>
      <c r="I60" s="8">
        <f t="shared" si="13"/>
        <v>0.3902439024390244</v>
      </c>
      <c r="J60" s="7">
        <v>7</v>
      </c>
      <c r="K60" s="8">
        <f t="shared" si="14"/>
        <v>0.17073170731707318</v>
      </c>
      <c r="L60" s="7">
        <v>0</v>
      </c>
      <c r="M60" s="8">
        <f t="shared" si="15"/>
        <v>0</v>
      </c>
      <c r="N60" s="7">
        <v>33</v>
      </c>
      <c r="O60" s="8">
        <f t="shared" si="16"/>
        <v>0.8048780487804879</v>
      </c>
      <c r="P60" s="7">
        <v>7</v>
      </c>
      <c r="Q60" s="8">
        <f t="shared" si="17"/>
        <v>0.17073170731707318</v>
      </c>
      <c r="R60" s="7">
        <v>0</v>
      </c>
      <c r="S60" s="8">
        <f t="shared" si="18"/>
        <v>0</v>
      </c>
      <c r="T60" s="7">
        <v>1</v>
      </c>
      <c r="U60" s="8">
        <f t="shared" si="19"/>
        <v>0.024390243902439025</v>
      </c>
      <c r="V60" s="40">
        <f aca="true" t="shared" si="20" ref="V60:V71">D60+F60+H60+J60+L60</f>
        <v>41</v>
      </c>
      <c r="W60" s="40">
        <f aca="true" t="shared" si="21" ref="W60:W71">T60+R60+P60+N60</f>
        <v>41</v>
      </c>
      <c r="X60" s="40" t="b">
        <f aca="true" t="shared" si="22" ref="X60:X71">V60=C60</f>
        <v>1</v>
      </c>
    </row>
    <row r="61" spans="1:24" ht="15" customHeight="1">
      <c r="A61" s="14">
        <v>3</v>
      </c>
      <c r="B61" s="14" t="s">
        <v>69</v>
      </c>
      <c r="C61" s="14">
        <v>40</v>
      </c>
      <c r="D61" s="7">
        <v>2</v>
      </c>
      <c r="E61" s="8">
        <f t="shared" si="11"/>
        <v>0.05</v>
      </c>
      <c r="F61" s="7">
        <v>19</v>
      </c>
      <c r="G61" s="8">
        <f t="shared" si="12"/>
        <v>0.475</v>
      </c>
      <c r="H61" s="7">
        <v>9</v>
      </c>
      <c r="I61" s="8">
        <f t="shared" si="13"/>
        <v>0.225</v>
      </c>
      <c r="J61" s="7">
        <v>8</v>
      </c>
      <c r="K61" s="8">
        <f t="shared" si="14"/>
        <v>0.2</v>
      </c>
      <c r="L61" s="7">
        <v>2</v>
      </c>
      <c r="M61" s="8">
        <f t="shared" si="15"/>
        <v>0.05</v>
      </c>
      <c r="N61" s="7">
        <v>26</v>
      </c>
      <c r="O61" s="8">
        <f t="shared" si="16"/>
        <v>0.65</v>
      </c>
      <c r="P61" s="7">
        <v>14</v>
      </c>
      <c r="Q61" s="8">
        <f t="shared" si="17"/>
        <v>0.35</v>
      </c>
      <c r="R61" s="7">
        <v>0</v>
      </c>
      <c r="S61" s="8">
        <f t="shared" si="18"/>
        <v>0</v>
      </c>
      <c r="T61" s="7">
        <v>0</v>
      </c>
      <c r="U61" s="8">
        <f t="shared" si="19"/>
        <v>0</v>
      </c>
      <c r="V61" s="40">
        <f t="shared" si="20"/>
        <v>40</v>
      </c>
      <c r="W61" s="40">
        <f t="shared" si="21"/>
        <v>40</v>
      </c>
      <c r="X61" s="40" t="b">
        <f t="shared" si="22"/>
        <v>1</v>
      </c>
    </row>
    <row r="62" spans="1:24" ht="15" customHeight="1">
      <c r="A62" s="14">
        <v>4</v>
      </c>
      <c r="B62" s="14" t="s">
        <v>70</v>
      </c>
      <c r="C62" s="14">
        <v>40</v>
      </c>
      <c r="D62" s="7">
        <v>3</v>
      </c>
      <c r="E62" s="8">
        <f t="shared" si="11"/>
        <v>0.075</v>
      </c>
      <c r="F62" s="7">
        <v>14</v>
      </c>
      <c r="G62" s="8">
        <f t="shared" si="12"/>
        <v>0.35</v>
      </c>
      <c r="H62" s="7">
        <v>13</v>
      </c>
      <c r="I62" s="8">
        <f t="shared" si="13"/>
        <v>0.325</v>
      </c>
      <c r="J62" s="7">
        <v>10</v>
      </c>
      <c r="K62" s="8">
        <f t="shared" si="14"/>
        <v>0.25</v>
      </c>
      <c r="L62" s="7">
        <v>0</v>
      </c>
      <c r="M62" s="8">
        <f t="shared" si="15"/>
        <v>0</v>
      </c>
      <c r="N62" s="7">
        <v>30</v>
      </c>
      <c r="O62" s="8">
        <f t="shared" si="16"/>
        <v>0.75</v>
      </c>
      <c r="P62" s="7">
        <v>10</v>
      </c>
      <c r="Q62" s="8">
        <f t="shared" si="17"/>
        <v>0.25</v>
      </c>
      <c r="R62" s="7">
        <v>0</v>
      </c>
      <c r="S62" s="8">
        <f t="shared" si="18"/>
        <v>0</v>
      </c>
      <c r="T62" s="7">
        <v>0</v>
      </c>
      <c r="U62" s="8">
        <f t="shared" si="19"/>
        <v>0</v>
      </c>
      <c r="V62" s="40">
        <f t="shared" si="20"/>
        <v>40</v>
      </c>
      <c r="W62" s="40">
        <f t="shared" si="21"/>
        <v>40</v>
      </c>
      <c r="X62" s="40" t="b">
        <f t="shared" si="22"/>
        <v>1</v>
      </c>
    </row>
    <row r="63" spans="1:24" ht="15" customHeight="1">
      <c r="A63" s="14">
        <v>5</v>
      </c>
      <c r="B63" s="14" t="s">
        <v>71</v>
      </c>
      <c r="C63" s="14">
        <v>39</v>
      </c>
      <c r="D63" s="7">
        <v>3</v>
      </c>
      <c r="E63" s="8">
        <f t="shared" si="11"/>
        <v>0.07692307692307693</v>
      </c>
      <c r="F63" s="7">
        <v>16</v>
      </c>
      <c r="G63" s="8">
        <f t="shared" si="12"/>
        <v>0.41025641025641024</v>
      </c>
      <c r="H63" s="7">
        <v>13</v>
      </c>
      <c r="I63" s="8">
        <f t="shared" si="13"/>
        <v>0.3333333333333333</v>
      </c>
      <c r="J63" s="7">
        <v>6</v>
      </c>
      <c r="K63" s="8">
        <f t="shared" si="14"/>
        <v>0.15384615384615385</v>
      </c>
      <c r="L63" s="7">
        <v>1</v>
      </c>
      <c r="M63" s="8">
        <f t="shared" si="15"/>
        <v>0.02564102564102564</v>
      </c>
      <c r="N63" s="7">
        <v>32</v>
      </c>
      <c r="O63" s="8">
        <f t="shared" si="16"/>
        <v>0.8205128205128205</v>
      </c>
      <c r="P63" s="7">
        <v>7</v>
      </c>
      <c r="Q63" s="8">
        <f t="shared" si="17"/>
        <v>0.1794871794871795</v>
      </c>
      <c r="R63" s="7">
        <v>0</v>
      </c>
      <c r="S63" s="8">
        <f t="shared" si="18"/>
        <v>0</v>
      </c>
      <c r="T63" s="7">
        <v>0</v>
      </c>
      <c r="U63" s="8">
        <f t="shared" si="19"/>
        <v>0</v>
      </c>
      <c r="V63" s="40">
        <f t="shared" si="20"/>
        <v>39</v>
      </c>
      <c r="W63" s="40">
        <f t="shared" si="21"/>
        <v>39</v>
      </c>
      <c r="X63" s="40" t="b">
        <f t="shared" si="22"/>
        <v>1</v>
      </c>
    </row>
    <row r="64" spans="1:24" ht="15" customHeight="1">
      <c r="A64" s="14">
        <v>6</v>
      </c>
      <c r="B64" s="14" t="s">
        <v>72</v>
      </c>
      <c r="C64" s="14">
        <v>42</v>
      </c>
      <c r="D64" s="7">
        <v>9</v>
      </c>
      <c r="E64" s="8">
        <f t="shared" si="11"/>
        <v>0.21428571428571427</v>
      </c>
      <c r="F64" s="7">
        <v>6</v>
      </c>
      <c r="G64" s="8">
        <f t="shared" si="12"/>
        <v>0.14285714285714285</v>
      </c>
      <c r="H64" s="7">
        <v>16</v>
      </c>
      <c r="I64" s="8">
        <f t="shared" si="13"/>
        <v>0.38095238095238093</v>
      </c>
      <c r="J64" s="7">
        <v>9</v>
      </c>
      <c r="K64" s="8">
        <f t="shared" si="14"/>
        <v>0.21428571428571427</v>
      </c>
      <c r="L64" s="7">
        <v>2</v>
      </c>
      <c r="M64" s="8">
        <f t="shared" si="15"/>
        <v>0.047619047619047616</v>
      </c>
      <c r="N64" s="7">
        <v>29</v>
      </c>
      <c r="O64" s="8">
        <f t="shared" si="16"/>
        <v>0.6904761904761905</v>
      </c>
      <c r="P64" s="7">
        <v>10</v>
      </c>
      <c r="Q64" s="8">
        <f t="shared" si="17"/>
        <v>0.23809523809523808</v>
      </c>
      <c r="R64" s="7">
        <v>2</v>
      </c>
      <c r="S64" s="8">
        <f t="shared" si="18"/>
        <v>0.047619047619047616</v>
      </c>
      <c r="T64" s="7">
        <v>1</v>
      </c>
      <c r="U64" s="8">
        <f t="shared" si="19"/>
        <v>0.023809523809523808</v>
      </c>
      <c r="V64" s="40">
        <f t="shared" si="20"/>
        <v>42</v>
      </c>
      <c r="W64" s="40">
        <f t="shared" si="21"/>
        <v>42</v>
      </c>
      <c r="X64" s="40" t="b">
        <f t="shared" si="22"/>
        <v>1</v>
      </c>
    </row>
    <row r="65" spans="1:24" ht="15" customHeight="1">
      <c r="A65" s="14">
        <v>7</v>
      </c>
      <c r="B65" s="14" t="s">
        <v>73</v>
      </c>
      <c r="C65" s="14">
        <v>42</v>
      </c>
      <c r="D65" s="7">
        <v>7</v>
      </c>
      <c r="E65" s="8">
        <f t="shared" si="11"/>
        <v>0.16666666666666666</v>
      </c>
      <c r="F65" s="7">
        <v>10</v>
      </c>
      <c r="G65" s="8">
        <f t="shared" si="12"/>
        <v>0.23809523809523808</v>
      </c>
      <c r="H65" s="7">
        <v>18</v>
      </c>
      <c r="I65" s="8">
        <f t="shared" si="13"/>
        <v>0.42857142857142855</v>
      </c>
      <c r="J65" s="7">
        <v>6</v>
      </c>
      <c r="K65" s="8">
        <f t="shared" si="14"/>
        <v>0.14285714285714285</v>
      </c>
      <c r="L65" s="7">
        <v>1</v>
      </c>
      <c r="M65" s="8">
        <f t="shared" si="15"/>
        <v>0.023809523809523808</v>
      </c>
      <c r="N65" s="7">
        <v>35</v>
      </c>
      <c r="O65" s="8">
        <f t="shared" si="16"/>
        <v>0.8333333333333334</v>
      </c>
      <c r="P65" s="7">
        <v>7</v>
      </c>
      <c r="Q65" s="8">
        <f t="shared" si="17"/>
        <v>0.16666666666666666</v>
      </c>
      <c r="R65" s="7">
        <v>0</v>
      </c>
      <c r="S65" s="8">
        <f t="shared" si="18"/>
        <v>0</v>
      </c>
      <c r="T65" s="7">
        <v>0</v>
      </c>
      <c r="U65" s="8">
        <f t="shared" si="19"/>
        <v>0</v>
      </c>
      <c r="V65" s="40">
        <f t="shared" si="20"/>
        <v>42</v>
      </c>
      <c r="W65" s="40">
        <f t="shared" si="21"/>
        <v>42</v>
      </c>
      <c r="X65" s="40" t="b">
        <f t="shared" si="22"/>
        <v>1</v>
      </c>
    </row>
    <row r="66" spans="1:24" ht="15" customHeight="1">
      <c r="A66" s="14">
        <v>8</v>
      </c>
      <c r="B66" s="14" t="s">
        <v>74</v>
      </c>
      <c r="C66" s="14">
        <v>41</v>
      </c>
      <c r="D66" s="7">
        <v>7</v>
      </c>
      <c r="E66" s="8">
        <f t="shared" si="11"/>
        <v>0.17073170731707318</v>
      </c>
      <c r="F66" s="7">
        <v>11</v>
      </c>
      <c r="G66" s="8">
        <f t="shared" si="12"/>
        <v>0.2682926829268293</v>
      </c>
      <c r="H66" s="7">
        <v>14</v>
      </c>
      <c r="I66" s="8">
        <f t="shared" si="13"/>
        <v>0.34146341463414637</v>
      </c>
      <c r="J66" s="7">
        <v>9</v>
      </c>
      <c r="K66" s="8">
        <f t="shared" si="14"/>
        <v>0.21951219512195122</v>
      </c>
      <c r="L66" s="7">
        <v>0</v>
      </c>
      <c r="M66" s="8">
        <f t="shared" si="15"/>
        <v>0</v>
      </c>
      <c r="N66" s="7">
        <v>32</v>
      </c>
      <c r="O66" s="8">
        <f t="shared" si="16"/>
        <v>0.7804878048780488</v>
      </c>
      <c r="P66" s="7">
        <v>9</v>
      </c>
      <c r="Q66" s="8">
        <f t="shared" si="17"/>
        <v>0.21951219512195122</v>
      </c>
      <c r="R66" s="7">
        <v>0</v>
      </c>
      <c r="S66" s="8">
        <f t="shared" si="18"/>
        <v>0</v>
      </c>
      <c r="T66" s="7">
        <v>0</v>
      </c>
      <c r="U66" s="8">
        <f t="shared" si="19"/>
        <v>0</v>
      </c>
      <c r="V66" s="40">
        <f t="shared" si="20"/>
        <v>41</v>
      </c>
      <c r="W66" s="40">
        <f t="shared" si="21"/>
        <v>41</v>
      </c>
      <c r="X66" s="40" t="b">
        <f t="shared" si="22"/>
        <v>1</v>
      </c>
    </row>
    <row r="67" spans="1:24" ht="15" customHeight="1">
      <c r="A67" s="14">
        <v>9</v>
      </c>
      <c r="B67" s="14" t="s">
        <v>75</v>
      </c>
      <c r="C67" s="14">
        <v>41</v>
      </c>
      <c r="D67" s="7">
        <v>6</v>
      </c>
      <c r="E67" s="8">
        <f t="shared" si="11"/>
        <v>0.14634146341463414</v>
      </c>
      <c r="F67" s="7">
        <v>11</v>
      </c>
      <c r="G67" s="8">
        <f t="shared" si="12"/>
        <v>0.2682926829268293</v>
      </c>
      <c r="H67" s="7">
        <v>18</v>
      </c>
      <c r="I67" s="8">
        <f t="shared" si="13"/>
        <v>0.43902439024390244</v>
      </c>
      <c r="J67" s="7">
        <v>6</v>
      </c>
      <c r="K67" s="8">
        <f t="shared" si="14"/>
        <v>0.14634146341463414</v>
      </c>
      <c r="L67" s="7">
        <v>0</v>
      </c>
      <c r="M67" s="8">
        <f t="shared" si="15"/>
        <v>0</v>
      </c>
      <c r="N67" s="7">
        <v>32</v>
      </c>
      <c r="O67" s="8">
        <f t="shared" si="16"/>
        <v>0.7804878048780488</v>
      </c>
      <c r="P67" s="7">
        <v>8</v>
      </c>
      <c r="Q67" s="8">
        <f t="shared" si="17"/>
        <v>0.1951219512195122</v>
      </c>
      <c r="R67" s="7">
        <v>0</v>
      </c>
      <c r="S67" s="8">
        <f t="shared" si="18"/>
        <v>0</v>
      </c>
      <c r="T67" s="7">
        <v>1</v>
      </c>
      <c r="U67" s="8">
        <f t="shared" si="19"/>
        <v>0.024390243902439025</v>
      </c>
      <c r="V67" s="40">
        <f t="shared" si="20"/>
        <v>41</v>
      </c>
      <c r="W67" s="40">
        <f t="shared" si="21"/>
        <v>41</v>
      </c>
      <c r="X67" s="40" t="b">
        <f t="shared" si="22"/>
        <v>1</v>
      </c>
    </row>
    <row r="68" spans="1:24" ht="15" customHeight="1">
      <c r="A68" s="14">
        <v>10</v>
      </c>
      <c r="B68" s="14" t="s">
        <v>76</v>
      </c>
      <c r="C68" s="14">
        <v>41</v>
      </c>
      <c r="D68" s="7">
        <v>3</v>
      </c>
      <c r="E68" s="8">
        <f t="shared" si="11"/>
        <v>0.07317073170731707</v>
      </c>
      <c r="F68" s="7">
        <v>17</v>
      </c>
      <c r="G68" s="8">
        <f t="shared" si="12"/>
        <v>0.4146341463414634</v>
      </c>
      <c r="H68" s="7">
        <v>8</v>
      </c>
      <c r="I68" s="8">
        <f t="shared" si="13"/>
        <v>0.1951219512195122</v>
      </c>
      <c r="J68" s="7">
        <v>12</v>
      </c>
      <c r="K68" s="8">
        <f t="shared" si="14"/>
        <v>0.2926829268292683</v>
      </c>
      <c r="L68" s="7">
        <v>1</v>
      </c>
      <c r="M68" s="8">
        <f t="shared" si="15"/>
        <v>0.024390243902439025</v>
      </c>
      <c r="N68" s="7">
        <v>28</v>
      </c>
      <c r="O68" s="8">
        <f t="shared" si="16"/>
        <v>0.6829268292682927</v>
      </c>
      <c r="P68" s="7">
        <v>12</v>
      </c>
      <c r="Q68" s="8">
        <f t="shared" si="17"/>
        <v>0.2926829268292683</v>
      </c>
      <c r="R68" s="7">
        <v>0</v>
      </c>
      <c r="S68" s="8">
        <f t="shared" si="18"/>
        <v>0</v>
      </c>
      <c r="T68" s="7">
        <v>1</v>
      </c>
      <c r="U68" s="8">
        <f t="shared" si="19"/>
        <v>0.024390243902439025</v>
      </c>
      <c r="V68" s="40">
        <f t="shared" si="20"/>
        <v>41</v>
      </c>
      <c r="W68" s="40">
        <f t="shared" si="21"/>
        <v>41</v>
      </c>
      <c r="X68" s="40" t="b">
        <f t="shared" si="22"/>
        <v>1</v>
      </c>
    </row>
    <row r="69" spans="1:24" ht="15" customHeight="1">
      <c r="A69" s="14">
        <v>11</v>
      </c>
      <c r="B69" s="14" t="s">
        <v>77</v>
      </c>
      <c r="C69" s="14">
        <v>38</v>
      </c>
      <c r="D69" s="7">
        <v>7</v>
      </c>
      <c r="E69" s="8">
        <f t="shared" si="11"/>
        <v>0.18421052631578946</v>
      </c>
      <c r="F69" s="7">
        <v>9</v>
      </c>
      <c r="G69" s="8">
        <f t="shared" si="12"/>
        <v>0.23684210526315788</v>
      </c>
      <c r="H69" s="7">
        <v>13</v>
      </c>
      <c r="I69" s="8">
        <f t="shared" si="13"/>
        <v>0.34210526315789475</v>
      </c>
      <c r="J69" s="7">
        <v>7</v>
      </c>
      <c r="K69" s="8">
        <f t="shared" si="14"/>
        <v>0.18421052631578946</v>
      </c>
      <c r="L69" s="7">
        <v>2</v>
      </c>
      <c r="M69" s="8">
        <f t="shared" si="15"/>
        <v>0.05263157894736842</v>
      </c>
      <c r="N69" s="7">
        <v>29</v>
      </c>
      <c r="O69" s="8">
        <f t="shared" si="16"/>
        <v>0.7631578947368421</v>
      </c>
      <c r="P69" s="7">
        <v>9</v>
      </c>
      <c r="Q69" s="8">
        <f t="shared" si="17"/>
        <v>0.23684210526315788</v>
      </c>
      <c r="R69" s="7">
        <v>0</v>
      </c>
      <c r="S69" s="8">
        <f t="shared" si="18"/>
        <v>0</v>
      </c>
      <c r="T69" s="7">
        <v>0</v>
      </c>
      <c r="U69" s="8">
        <f t="shared" si="19"/>
        <v>0</v>
      </c>
      <c r="V69" s="40">
        <f t="shared" si="20"/>
        <v>38</v>
      </c>
      <c r="W69" s="40">
        <f t="shared" si="21"/>
        <v>38</v>
      </c>
      <c r="X69" s="40" t="b">
        <f t="shared" si="22"/>
        <v>1</v>
      </c>
    </row>
    <row r="70" spans="1:24" ht="15" customHeight="1">
      <c r="A70" s="14">
        <v>12</v>
      </c>
      <c r="B70" s="14" t="s">
        <v>78</v>
      </c>
      <c r="C70" s="14">
        <v>40</v>
      </c>
      <c r="D70" s="7">
        <v>6</v>
      </c>
      <c r="E70" s="8">
        <f t="shared" si="11"/>
        <v>0.15</v>
      </c>
      <c r="F70" s="7">
        <v>14</v>
      </c>
      <c r="G70" s="8">
        <f t="shared" si="12"/>
        <v>0.35</v>
      </c>
      <c r="H70" s="7">
        <v>12</v>
      </c>
      <c r="I70" s="8">
        <f t="shared" si="13"/>
        <v>0.3</v>
      </c>
      <c r="J70" s="7">
        <v>6</v>
      </c>
      <c r="K70" s="8">
        <f t="shared" si="14"/>
        <v>0.15</v>
      </c>
      <c r="L70" s="7">
        <v>2</v>
      </c>
      <c r="M70" s="8">
        <f t="shared" si="15"/>
        <v>0.05</v>
      </c>
      <c r="N70" s="7">
        <v>31</v>
      </c>
      <c r="O70" s="8">
        <f t="shared" si="16"/>
        <v>0.775</v>
      </c>
      <c r="P70" s="7">
        <v>8</v>
      </c>
      <c r="Q70" s="8">
        <f t="shared" si="17"/>
        <v>0.2</v>
      </c>
      <c r="R70" s="7">
        <v>0</v>
      </c>
      <c r="S70" s="8">
        <f t="shared" si="18"/>
        <v>0</v>
      </c>
      <c r="T70" s="7">
        <v>1</v>
      </c>
      <c r="U70" s="8">
        <f t="shared" si="19"/>
        <v>0.025</v>
      </c>
      <c r="V70" s="40">
        <f t="shared" si="20"/>
        <v>40</v>
      </c>
      <c r="W70" s="40">
        <f t="shared" si="21"/>
        <v>40</v>
      </c>
      <c r="X70" s="40" t="b">
        <f t="shared" si="22"/>
        <v>1</v>
      </c>
    </row>
    <row r="71" spans="1:24" ht="15" customHeight="1">
      <c r="A71" s="15">
        <v>13</v>
      </c>
      <c r="B71" s="15" t="s">
        <v>79</v>
      </c>
      <c r="C71" s="15">
        <v>39</v>
      </c>
      <c r="D71" s="9">
        <v>4</v>
      </c>
      <c r="E71" s="10">
        <f t="shared" si="11"/>
        <v>0.10256410256410256</v>
      </c>
      <c r="F71" s="9">
        <v>9</v>
      </c>
      <c r="G71" s="10">
        <f t="shared" si="12"/>
        <v>0.23076923076923078</v>
      </c>
      <c r="H71" s="9">
        <v>16</v>
      </c>
      <c r="I71" s="10">
        <f t="shared" si="13"/>
        <v>0.41025641025641024</v>
      </c>
      <c r="J71" s="9">
        <v>9</v>
      </c>
      <c r="K71" s="10">
        <f t="shared" si="14"/>
        <v>0.23076923076923078</v>
      </c>
      <c r="L71" s="9">
        <v>1</v>
      </c>
      <c r="M71" s="10">
        <f t="shared" si="15"/>
        <v>0.02564102564102564</v>
      </c>
      <c r="N71" s="9">
        <v>29</v>
      </c>
      <c r="O71" s="10">
        <f t="shared" si="16"/>
        <v>0.7435897435897436</v>
      </c>
      <c r="P71" s="9">
        <v>8</v>
      </c>
      <c r="Q71" s="10">
        <f t="shared" si="17"/>
        <v>0.20512820512820512</v>
      </c>
      <c r="R71" s="9">
        <v>2</v>
      </c>
      <c r="S71" s="10">
        <f t="shared" si="18"/>
        <v>0.05128205128205128</v>
      </c>
      <c r="T71" s="9">
        <v>0</v>
      </c>
      <c r="U71" s="10">
        <f t="shared" si="19"/>
        <v>0</v>
      </c>
      <c r="V71" s="40">
        <f t="shared" si="20"/>
        <v>39</v>
      </c>
      <c r="W71" s="40">
        <f t="shared" si="21"/>
        <v>39</v>
      </c>
      <c r="X71" s="40" t="b">
        <f t="shared" si="22"/>
        <v>1</v>
      </c>
    </row>
    <row r="73" spans="1:27" s="20" customFormat="1" ht="15" customHeight="1">
      <c r="A73" s="18"/>
      <c r="B73" s="22" t="s">
        <v>80</v>
      </c>
      <c r="C73" s="22"/>
      <c r="D73" s="22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22" t="s">
        <v>82</v>
      </c>
      <c r="P73" s="22"/>
      <c r="Q73" s="22"/>
      <c r="R73" s="19"/>
      <c r="S73" s="19"/>
      <c r="V73" s="41"/>
      <c r="W73" s="41"/>
      <c r="X73" s="41"/>
      <c r="Y73" s="41"/>
      <c r="Z73" s="41"/>
      <c r="AA73" s="41"/>
    </row>
    <row r="74" spans="1:27" s="20" customFormat="1" ht="15" customHeight="1">
      <c r="A74" s="18"/>
      <c r="B74" s="18"/>
      <c r="C74" s="18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8"/>
      <c r="P74" s="18"/>
      <c r="Q74" s="19"/>
      <c r="R74" s="19"/>
      <c r="S74" s="19"/>
      <c r="V74" s="41"/>
      <c r="W74" s="41"/>
      <c r="X74" s="41"/>
      <c r="Y74" s="41"/>
      <c r="Z74" s="41"/>
      <c r="AA74" s="41"/>
    </row>
    <row r="75" spans="1:27" s="20" customFormat="1" ht="15" customHeight="1">
      <c r="A75" s="18"/>
      <c r="B75" s="18"/>
      <c r="C75" s="18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8"/>
      <c r="P75" s="18"/>
      <c r="Q75" s="19"/>
      <c r="R75" s="19"/>
      <c r="S75" s="19"/>
      <c r="V75" s="41"/>
      <c r="W75" s="41"/>
      <c r="X75" s="41"/>
      <c r="Y75" s="41"/>
      <c r="Z75" s="41"/>
      <c r="AA75" s="41"/>
    </row>
    <row r="76" spans="1:27" s="20" customFormat="1" ht="15" customHeight="1">
      <c r="A76" s="18"/>
      <c r="B76" s="21"/>
      <c r="C76" s="21"/>
      <c r="D76" s="21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21"/>
      <c r="P76" s="21"/>
      <c r="Q76" s="21"/>
      <c r="R76" s="19"/>
      <c r="S76" s="19"/>
      <c r="V76" s="41"/>
      <c r="W76" s="41"/>
      <c r="X76" s="41"/>
      <c r="Y76" s="41"/>
      <c r="Z76" s="41"/>
      <c r="AA76" s="41"/>
    </row>
    <row r="77" spans="1:27" s="20" customFormat="1" ht="15" customHeight="1">
      <c r="A77" s="18"/>
      <c r="B77" s="22" t="s">
        <v>81</v>
      </c>
      <c r="C77" s="22"/>
      <c r="D77" s="22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22" t="s">
        <v>83</v>
      </c>
      <c r="P77" s="22"/>
      <c r="Q77" s="22"/>
      <c r="R77" s="19"/>
      <c r="S77" s="19"/>
      <c r="V77" s="41"/>
      <c r="W77" s="41"/>
      <c r="X77" s="41"/>
      <c r="Y77" s="41"/>
      <c r="Z77" s="41"/>
      <c r="AA77" s="41"/>
    </row>
    <row r="78" spans="3:21" ht="15" customHeight="1">
      <c r="C78" s="3">
        <f>C57+C9</f>
        <v>2198</v>
      </c>
      <c r="D78" s="3">
        <f aca="true" t="shared" si="23" ref="D78:S78">D57+D9</f>
        <v>569</v>
      </c>
      <c r="E78" s="3">
        <f t="shared" si="23"/>
        <v>0.4511379033819097</v>
      </c>
      <c r="F78" s="3">
        <f t="shared" si="23"/>
        <v>687</v>
      </c>
      <c r="G78" s="3">
        <f t="shared" si="23"/>
        <v>0.622051544396206</v>
      </c>
      <c r="H78" s="3">
        <f t="shared" si="23"/>
        <v>665</v>
      </c>
      <c r="I78" s="3">
        <f t="shared" si="23"/>
        <v>0.6183760565587295</v>
      </c>
      <c r="J78" s="3">
        <f t="shared" si="23"/>
        <v>265</v>
      </c>
      <c r="K78" s="3">
        <f t="shared" si="23"/>
        <v>0.2851786817096664</v>
      </c>
      <c r="L78" s="3">
        <f t="shared" si="23"/>
        <v>1505</v>
      </c>
      <c r="M78" s="3">
        <f t="shared" si="23"/>
        <v>0.9108895832757239</v>
      </c>
      <c r="N78" s="3">
        <f>N57+L9</f>
        <v>1891</v>
      </c>
      <c r="O78" s="3">
        <f t="shared" si="23"/>
        <v>0.8819004691719898</v>
      </c>
      <c r="P78" s="3">
        <f t="shared" si="23"/>
        <v>112</v>
      </c>
      <c r="Q78" s="3">
        <f t="shared" si="23"/>
        <v>0.2130239010406585</v>
      </c>
      <c r="R78" s="3">
        <f t="shared" si="23"/>
        <v>4</v>
      </c>
      <c r="S78" s="3">
        <f t="shared" si="23"/>
        <v>0.007751937984496124</v>
      </c>
      <c r="T78" s="3">
        <f>T57+W9</f>
        <v>5</v>
      </c>
      <c r="U78" s="3">
        <f>U57+X9</f>
        <v>2198.0096899224804</v>
      </c>
    </row>
  </sheetData>
  <sheetProtection/>
  <mergeCells count="43">
    <mergeCell ref="A1:E1"/>
    <mergeCell ref="A2:E2"/>
    <mergeCell ref="A6:A8"/>
    <mergeCell ref="B6:B8"/>
    <mergeCell ref="C6:C8"/>
    <mergeCell ref="F1:S1"/>
    <mergeCell ref="F2:S2"/>
    <mergeCell ref="A4:S4"/>
    <mergeCell ref="P7:Q7"/>
    <mergeCell ref="R7:S7"/>
    <mergeCell ref="D6:K6"/>
    <mergeCell ref="L6:S6"/>
    <mergeCell ref="A9:B9"/>
    <mergeCell ref="A5:S5"/>
    <mergeCell ref="D7:E7"/>
    <mergeCell ref="L7:M7"/>
    <mergeCell ref="N7:O7"/>
    <mergeCell ref="J55:K55"/>
    <mergeCell ref="A10:B10"/>
    <mergeCell ref="A26:B26"/>
    <mergeCell ref="F7:G7"/>
    <mergeCell ref="H7:I7"/>
    <mergeCell ref="J7:K7"/>
    <mergeCell ref="R55:S55"/>
    <mergeCell ref="T55:U55"/>
    <mergeCell ref="A57:B57"/>
    <mergeCell ref="A40:B40"/>
    <mergeCell ref="A54:A56"/>
    <mergeCell ref="B54:B56"/>
    <mergeCell ref="C54:C56"/>
    <mergeCell ref="D54:M54"/>
    <mergeCell ref="N54:U54"/>
    <mergeCell ref="D55:E55"/>
    <mergeCell ref="B73:D73"/>
    <mergeCell ref="B77:D77"/>
    <mergeCell ref="O73:Q73"/>
    <mergeCell ref="O77:Q77"/>
    <mergeCell ref="A58:B58"/>
    <mergeCell ref="L55:M55"/>
    <mergeCell ref="N55:O55"/>
    <mergeCell ref="P55:Q55"/>
    <mergeCell ref="F55:G55"/>
    <mergeCell ref="H55:I55"/>
  </mergeCells>
  <printOptions/>
  <pageMargins left="0.38" right="0.22" top="0.2" bottom="0.2" header="0.2" footer="0.2"/>
  <pageSetup horizontalDpi="600" verticalDpi="600" orientation="landscape" pageOrder="overThenDown" paperSize="9" scale="95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Tran Ba</dc:creator>
  <cp:keywords/>
  <dc:description/>
  <cp:lastModifiedBy>Admin</cp:lastModifiedBy>
  <cp:lastPrinted>2024-01-05T04:15:42Z</cp:lastPrinted>
  <dcterms:created xsi:type="dcterms:W3CDTF">2012-04-18T16:53:33Z</dcterms:created>
  <dcterms:modified xsi:type="dcterms:W3CDTF">2024-01-17T01:57:09Z</dcterms:modified>
  <cp:category/>
  <cp:version/>
  <cp:contentType/>
  <cp:contentStatus/>
</cp:coreProperties>
</file>